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渤海大学" sheetId="3" r:id="rId1"/>
  </sheets>
  <externalReferences>
    <externalReference r:id="rId2"/>
  </externalReferences>
  <definedNames>
    <definedName name="_xlnm._FilterDatabase" localSheetId="0" hidden="1">渤海大学!$A$2:$H$21</definedName>
  </definedNames>
  <calcPr calcId="144525"/>
</workbook>
</file>

<file path=xl/sharedStrings.xml><?xml version="1.0" encoding="utf-8"?>
<sst xmlns="http://schemas.openxmlformats.org/spreadsheetml/2006/main" count="85" uniqueCount="43">
  <si>
    <t>建平县2023年赴渤海大学招聘教师面试成绩</t>
  </si>
  <si>
    <t>序号</t>
  </si>
  <si>
    <t>应聘学科</t>
  </si>
  <si>
    <t>姓名</t>
  </si>
  <si>
    <t>性别</t>
  </si>
  <si>
    <t>所学专业</t>
  </si>
  <si>
    <t>试讲成绩</t>
  </si>
  <si>
    <t>答辩成绩</t>
  </si>
  <si>
    <t>面试成绩</t>
  </si>
  <si>
    <t>高中化学</t>
  </si>
  <si>
    <t>刘甲齐</t>
  </si>
  <si>
    <t>女</t>
  </si>
  <si>
    <t>化学（师范）</t>
  </si>
  <si>
    <t>吴雨薇</t>
  </si>
  <si>
    <t>无机化学</t>
  </si>
  <si>
    <t>高中历史</t>
  </si>
  <si>
    <t>赫妍卉</t>
  </si>
  <si>
    <t>历史学（师范）</t>
  </si>
  <si>
    <t>冉祥晶</t>
  </si>
  <si>
    <t>孙浩</t>
  </si>
  <si>
    <t>男</t>
  </si>
  <si>
    <t>宋丽冬</t>
  </si>
  <si>
    <t>高中数学</t>
  </si>
  <si>
    <t>计安琦</t>
  </si>
  <si>
    <t>数学与应用数学（师范）</t>
  </si>
  <si>
    <t>张艺凡</t>
  </si>
  <si>
    <t>李思同</t>
  </si>
  <si>
    <t>陈琦</t>
  </si>
  <si>
    <t>陈明霞</t>
  </si>
  <si>
    <t>李英杰</t>
  </si>
  <si>
    <t>高中物理</t>
  </si>
  <si>
    <t>龙欣雨</t>
  </si>
  <si>
    <t>物理学（师范）</t>
  </si>
  <si>
    <t>杜志伊</t>
  </si>
  <si>
    <t>高中英语</t>
  </si>
  <si>
    <t>张璇</t>
  </si>
  <si>
    <t>英语（师范）</t>
  </si>
  <si>
    <t>陈姵宜</t>
  </si>
  <si>
    <t>吕琪</t>
  </si>
  <si>
    <t>高中政治</t>
  </si>
  <si>
    <t>刘佳音</t>
  </si>
  <si>
    <t>思想政治教育（师范）</t>
  </si>
  <si>
    <t>王英敏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</si>
</sst>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57661\Desktop\&#28196;&#28023;&#22823;&#23398;&#38754;&#35797;&#25104;&#32489;1&#32771;&#2233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面试成绩模版"/>
      <sheetName val="汇总表"/>
    </sheetNames>
    <sheetDataSet>
      <sheetData sheetId="0"/>
      <sheetData sheetId="1">
        <row r="3">
          <cell r="C3" t="str">
            <v>陈佩宜</v>
          </cell>
          <cell r="D3">
            <v>59.3333333333333</v>
          </cell>
          <cell r="E3">
            <v>21.3333333333333</v>
          </cell>
          <cell r="F3">
            <v>80.66</v>
          </cell>
        </row>
        <row r="4">
          <cell r="C4" t="str">
            <v>张璇</v>
          </cell>
          <cell r="D4">
            <v>63.6666666666667</v>
          </cell>
          <cell r="E4">
            <v>23</v>
          </cell>
          <cell r="F4">
            <v>86.6666666666667</v>
          </cell>
        </row>
        <row r="5">
          <cell r="C5" t="str">
            <v>吕琪</v>
          </cell>
          <cell r="D5">
            <v>58.6666666666667</v>
          </cell>
          <cell r="E5">
            <v>21.3333333333333</v>
          </cell>
          <cell r="F5">
            <v>80</v>
          </cell>
        </row>
        <row r="6">
          <cell r="C6" t="str">
            <v>赫妍卉</v>
          </cell>
          <cell r="D6">
            <v>53.6666666666667</v>
          </cell>
          <cell r="E6">
            <v>19.6666666666667</v>
          </cell>
          <cell r="F6">
            <v>73.34</v>
          </cell>
        </row>
        <row r="7">
          <cell r="C7" t="str">
            <v>冉祥晶</v>
          </cell>
          <cell r="D7">
            <v>55.3333333333333</v>
          </cell>
          <cell r="E7">
            <v>20.6666666666667</v>
          </cell>
          <cell r="F7">
            <v>76</v>
          </cell>
        </row>
        <row r="8">
          <cell r="C8" t="str">
            <v>宋丽冬</v>
          </cell>
          <cell r="D8">
            <v>58.6666666666667</v>
          </cell>
          <cell r="E8">
            <v>20</v>
          </cell>
          <cell r="F8">
            <v>78.6666666666667</v>
          </cell>
        </row>
        <row r="9">
          <cell r="C9" t="str">
            <v>孙浩</v>
          </cell>
          <cell r="D9">
            <v>62</v>
          </cell>
          <cell r="E9">
            <v>21.6666666666667</v>
          </cell>
          <cell r="F9">
            <v>83.6666666666667</v>
          </cell>
        </row>
        <row r="10">
          <cell r="C10" t="str">
            <v>王英敏</v>
          </cell>
          <cell r="D10">
            <v>59</v>
          </cell>
          <cell r="E10">
            <v>20.3333333333333</v>
          </cell>
          <cell r="F10">
            <v>79.3333333333333</v>
          </cell>
        </row>
        <row r="11">
          <cell r="C11" t="str">
            <v>刘佳音</v>
          </cell>
          <cell r="D11">
            <v>61.3333333333333</v>
          </cell>
          <cell r="E11">
            <v>21</v>
          </cell>
          <cell r="F11">
            <v>82.3333333333333</v>
          </cell>
        </row>
        <row r="12">
          <cell r="C12" t="str">
            <v>陈明霞</v>
          </cell>
          <cell r="D12">
            <v>59</v>
          </cell>
          <cell r="E12">
            <v>20.6666666666667</v>
          </cell>
          <cell r="F12">
            <v>79.6666666666667</v>
          </cell>
        </row>
        <row r="13">
          <cell r="C13" t="str">
            <v>计安琦</v>
          </cell>
          <cell r="D13">
            <v>60.3333333333333</v>
          </cell>
          <cell r="E13">
            <v>21.3333333333333</v>
          </cell>
          <cell r="F13">
            <v>81.66</v>
          </cell>
        </row>
        <row r="14">
          <cell r="C14" t="str">
            <v>陈琦</v>
          </cell>
          <cell r="D14">
            <v>60</v>
          </cell>
          <cell r="E14">
            <v>20.6666666666667</v>
          </cell>
          <cell r="F14">
            <v>80.6666666666667</v>
          </cell>
        </row>
        <row r="15">
          <cell r="C15" t="str">
            <v>李英杰</v>
          </cell>
          <cell r="D15">
            <v>65</v>
          </cell>
          <cell r="E15">
            <v>25</v>
          </cell>
          <cell r="F15">
            <v>90</v>
          </cell>
        </row>
        <row r="16">
          <cell r="C16" t="str">
            <v>张艺凡</v>
          </cell>
          <cell r="D16">
            <v>63.6666666666667</v>
          </cell>
          <cell r="E16">
            <v>23</v>
          </cell>
          <cell r="F16">
            <v>86.6666666666667</v>
          </cell>
        </row>
        <row r="17">
          <cell r="C17" t="str">
            <v>李思同</v>
          </cell>
          <cell r="D17">
            <v>61.1666666666667</v>
          </cell>
          <cell r="E17">
            <v>21.6666666666667</v>
          </cell>
          <cell r="F17">
            <v>82.84</v>
          </cell>
        </row>
        <row r="18">
          <cell r="C18" t="str">
            <v>杜志伊</v>
          </cell>
          <cell r="D18">
            <v>59.3333333333333</v>
          </cell>
          <cell r="E18">
            <v>22</v>
          </cell>
          <cell r="F18">
            <v>81.3333333333333</v>
          </cell>
        </row>
        <row r="19">
          <cell r="C19" t="str">
            <v>龙欣雨</v>
          </cell>
          <cell r="D19">
            <v>60</v>
          </cell>
          <cell r="E19">
            <v>23</v>
          </cell>
          <cell r="F19">
            <v>83</v>
          </cell>
        </row>
        <row r="20">
          <cell r="C20" t="str">
            <v>刘甲齐</v>
          </cell>
          <cell r="D20">
            <v>47</v>
          </cell>
          <cell r="E20">
            <v>19.6666666666667</v>
          </cell>
          <cell r="F20">
            <v>66.6666666666667</v>
          </cell>
        </row>
        <row r="21">
          <cell r="C21" t="str">
            <v>吴雨薇</v>
          </cell>
          <cell r="D21">
            <v>59.3333333333333</v>
          </cell>
          <cell r="E21">
            <v>21</v>
          </cell>
          <cell r="F21">
            <v>80.3333333333333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4.4" outlineLevelCol="7"/>
  <cols>
    <col min="1" max="1" width="6.87962962962963" style="1" customWidth="1"/>
    <col min="2" max="2" width="16.8796296296296" style="1" customWidth="1"/>
    <col min="3" max="3" width="8.66666666666667" style="1" customWidth="1"/>
    <col min="4" max="4" width="6.33333333333333" style="1" customWidth="1"/>
    <col min="5" max="5" width="27.8888888888889" style="1" customWidth="1"/>
    <col min="6" max="8" width="10.6296296296296" style="1" customWidth="1"/>
    <col min="9" max="16384" width="9" style="1"/>
  </cols>
  <sheetData>
    <row r="1" s="1" customFormat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18" customHeight="1" spans="1:8">
      <c r="A3" s="6">
        <v>1</v>
      </c>
      <c r="B3" s="6" t="s">
        <v>9</v>
      </c>
      <c r="C3" s="7" t="s">
        <v>10</v>
      </c>
      <c r="D3" s="6" t="s">
        <v>11</v>
      </c>
      <c r="E3" s="8" t="s">
        <v>12</v>
      </c>
      <c r="F3" s="9">
        <f>VLOOKUP(C3,[1]汇总表!$C$3:$F$21,2,0)</f>
        <v>47</v>
      </c>
      <c r="G3" s="9">
        <f>VLOOKUP(C3,[1]汇总表!$C$3:$F$21,3,0)</f>
        <v>19.6666666666667</v>
      </c>
      <c r="H3" s="9">
        <f>VLOOKUP(C3,[1]汇总表!$C$3:$F$21,4,0)</f>
        <v>66.6666666666667</v>
      </c>
    </row>
    <row r="4" s="3" customFormat="1" ht="18" customHeight="1" spans="1:8">
      <c r="A4" s="6">
        <v>2</v>
      </c>
      <c r="B4" s="6" t="s">
        <v>9</v>
      </c>
      <c r="C4" s="7" t="s">
        <v>13</v>
      </c>
      <c r="D4" s="7" t="s">
        <v>11</v>
      </c>
      <c r="E4" s="8" t="s">
        <v>14</v>
      </c>
      <c r="F4" s="9">
        <f>VLOOKUP(C4,[1]汇总表!$C$3:$F$21,2,0)</f>
        <v>59.3333333333333</v>
      </c>
      <c r="G4" s="9">
        <f>VLOOKUP(C4,[1]汇总表!$C$3:$F$21,3,0)</f>
        <v>21</v>
      </c>
      <c r="H4" s="9">
        <f>VLOOKUP(C4,[1]汇总表!$C$3:$F$21,4,0)</f>
        <v>80.3333333333333</v>
      </c>
    </row>
    <row r="5" s="3" customFormat="1" ht="18" customHeight="1" spans="1:8">
      <c r="A5" s="6">
        <v>3</v>
      </c>
      <c r="B5" s="6" t="s">
        <v>15</v>
      </c>
      <c r="C5" s="6" t="s">
        <v>16</v>
      </c>
      <c r="D5" s="7" t="s">
        <v>11</v>
      </c>
      <c r="E5" s="8" t="s">
        <v>17</v>
      </c>
      <c r="F5" s="9">
        <f>VLOOKUP(C5,[1]汇总表!$C$3:$F$21,2,0)</f>
        <v>53.6666666666667</v>
      </c>
      <c r="G5" s="9">
        <f>VLOOKUP(C5,[1]汇总表!$C$3:$F$21,3,0)</f>
        <v>19.6666666666667</v>
      </c>
      <c r="H5" s="9">
        <f>VLOOKUP(C5,[1]汇总表!$C$3:$F$21,4,0)</f>
        <v>73.34</v>
      </c>
    </row>
    <row r="6" s="3" customFormat="1" ht="18" customHeight="1" spans="1:8">
      <c r="A6" s="6">
        <v>4</v>
      </c>
      <c r="B6" s="6" t="s">
        <v>15</v>
      </c>
      <c r="C6" s="6" t="s">
        <v>18</v>
      </c>
      <c r="D6" s="7" t="s">
        <v>11</v>
      </c>
      <c r="E6" s="8" t="s">
        <v>17</v>
      </c>
      <c r="F6" s="9">
        <f>VLOOKUP(C6,[1]汇总表!$C$3:$F$21,2,0)</f>
        <v>55.3333333333333</v>
      </c>
      <c r="G6" s="9">
        <f>VLOOKUP(C6,[1]汇总表!$C$3:$F$21,3,0)</f>
        <v>20.6666666666667</v>
      </c>
      <c r="H6" s="9">
        <f>VLOOKUP(C6,[1]汇总表!$C$3:$F$21,4,0)</f>
        <v>76</v>
      </c>
    </row>
    <row r="7" s="1" customFormat="1" ht="18" customHeight="1" spans="1:8">
      <c r="A7" s="6">
        <v>5</v>
      </c>
      <c r="B7" s="6" t="s">
        <v>15</v>
      </c>
      <c r="C7" s="6" t="s">
        <v>19</v>
      </c>
      <c r="D7" s="7" t="s">
        <v>20</v>
      </c>
      <c r="E7" s="8" t="s">
        <v>17</v>
      </c>
      <c r="F7" s="9">
        <f>VLOOKUP(C7,[1]汇总表!$C$3:$F$21,2,0)</f>
        <v>62</v>
      </c>
      <c r="G7" s="9">
        <f>VLOOKUP(C7,[1]汇总表!$C$3:$F$21,3,0)</f>
        <v>21.6666666666667</v>
      </c>
      <c r="H7" s="9">
        <f>VLOOKUP(C7,[1]汇总表!$C$3:$F$21,4,0)</f>
        <v>83.6666666666667</v>
      </c>
    </row>
    <row r="8" s="1" customFormat="1" ht="18" customHeight="1" spans="1:8">
      <c r="A8" s="6">
        <v>6</v>
      </c>
      <c r="B8" s="6" t="s">
        <v>15</v>
      </c>
      <c r="C8" s="6" t="s">
        <v>21</v>
      </c>
      <c r="D8" s="7" t="s">
        <v>11</v>
      </c>
      <c r="E8" s="8" t="s">
        <v>17</v>
      </c>
      <c r="F8" s="9">
        <f>VLOOKUP(C8,[1]汇总表!$C$3:$F$21,2,0)</f>
        <v>58.6666666666667</v>
      </c>
      <c r="G8" s="9">
        <f>VLOOKUP(C8,[1]汇总表!$C$3:$F$21,3,0)</f>
        <v>20</v>
      </c>
      <c r="H8" s="9">
        <f>VLOOKUP(C8,[1]汇总表!$C$3:$F$21,4,0)</f>
        <v>78.6666666666667</v>
      </c>
    </row>
    <row r="9" s="1" customFormat="1" ht="18" customHeight="1" spans="1:8">
      <c r="A9" s="6">
        <v>7</v>
      </c>
      <c r="B9" s="6" t="s">
        <v>22</v>
      </c>
      <c r="C9" s="6" t="s">
        <v>23</v>
      </c>
      <c r="D9" s="7" t="s">
        <v>11</v>
      </c>
      <c r="E9" s="8" t="s">
        <v>24</v>
      </c>
      <c r="F9" s="9">
        <f>VLOOKUP(C9,[1]汇总表!$C$3:$F$21,2,0)</f>
        <v>60.3333333333333</v>
      </c>
      <c r="G9" s="9">
        <f>VLOOKUP(C9,[1]汇总表!$C$3:$F$21,3,0)</f>
        <v>21.3333333333333</v>
      </c>
      <c r="H9" s="9">
        <f>VLOOKUP(C9,[1]汇总表!$C$3:$F$21,4,0)</f>
        <v>81.66</v>
      </c>
    </row>
    <row r="10" s="1" customFormat="1" ht="18" customHeight="1" spans="1:8">
      <c r="A10" s="6">
        <v>8</v>
      </c>
      <c r="B10" s="6" t="s">
        <v>22</v>
      </c>
      <c r="C10" s="6" t="s">
        <v>25</v>
      </c>
      <c r="D10" s="6" t="s">
        <v>11</v>
      </c>
      <c r="E10" s="8" t="s">
        <v>24</v>
      </c>
      <c r="F10" s="9">
        <f>VLOOKUP(C10,[1]汇总表!$C$3:$F$21,2,0)</f>
        <v>63.6666666666667</v>
      </c>
      <c r="G10" s="9">
        <f>VLOOKUP(C10,[1]汇总表!$C$3:$F$21,3,0)</f>
        <v>23</v>
      </c>
      <c r="H10" s="9">
        <f>VLOOKUP(C10,[1]汇总表!$C$3:$F$21,4,0)</f>
        <v>86.6666666666667</v>
      </c>
    </row>
    <row r="11" s="1" customFormat="1" ht="18" customHeight="1" spans="1:8">
      <c r="A11" s="6">
        <v>9</v>
      </c>
      <c r="B11" s="6" t="s">
        <v>22</v>
      </c>
      <c r="C11" s="6" t="s">
        <v>26</v>
      </c>
      <c r="D11" s="6" t="s">
        <v>11</v>
      </c>
      <c r="E11" s="8" t="s">
        <v>24</v>
      </c>
      <c r="F11" s="9">
        <f>VLOOKUP(C11,[1]汇总表!$C$3:$F$21,2,0)</f>
        <v>61.1666666666667</v>
      </c>
      <c r="G11" s="9">
        <f>VLOOKUP(C11,[1]汇总表!$C$3:$F$21,3,0)</f>
        <v>21.6666666666667</v>
      </c>
      <c r="H11" s="9">
        <f>VLOOKUP(C11,[1]汇总表!$C$3:$F$21,4,0)</f>
        <v>82.84</v>
      </c>
    </row>
    <row r="12" s="1" customFormat="1" ht="18" customHeight="1" spans="1:8">
      <c r="A12" s="6">
        <v>10</v>
      </c>
      <c r="B12" s="6" t="s">
        <v>22</v>
      </c>
      <c r="C12" s="6" t="s">
        <v>27</v>
      </c>
      <c r="D12" s="6" t="s">
        <v>11</v>
      </c>
      <c r="E12" s="8" t="s">
        <v>24</v>
      </c>
      <c r="F12" s="9">
        <f>VLOOKUP(C12,[1]汇总表!$C$3:$F$21,2,0)</f>
        <v>60</v>
      </c>
      <c r="G12" s="9">
        <f>VLOOKUP(C12,[1]汇总表!$C$3:$F$21,3,0)</f>
        <v>20.6666666666667</v>
      </c>
      <c r="H12" s="9">
        <f>VLOOKUP(C12,[1]汇总表!$C$3:$F$21,4,0)</f>
        <v>80.6666666666667</v>
      </c>
    </row>
    <row r="13" s="1" customFormat="1" ht="18" customHeight="1" spans="1:8">
      <c r="A13" s="6">
        <v>11</v>
      </c>
      <c r="B13" s="6" t="s">
        <v>22</v>
      </c>
      <c r="C13" s="6" t="s">
        <v>28</v>
      </c>
      <c r="D13" s="7" t="s">
        <v>11</v>
      </c>
      <c r="E13" s="8" t="s">
        <v>24</v>
      </c>
      <c r="F13" s="9">
        <f>VLOOKUP(C13,[1]汇总表!$C$3:$F$21,2,0)</f>
        <v>59</v>
      </c>
      <c r="G13" s="9">
        <f>VLOOKUP(C13,[1]汇总表!$C$3:$F$21,3,0)</f>
        <v>20.6666666666667</v>
      </c>
      <c r="H13" s="9">
        <f>VLOOKUP(C13,[1]汇总表!$C$3:$F$21,4,0)</f>
        <v>79.6666666666667</v>
      </c>
    </row>
    <row r="14" s="1" customFormat="1" ht="18" customHeight="1" spans="1:8">
      <c r="A14" s="6">
        <v>12</v>
      </c>
      <c r="B14" s="6" t="s">
        <v>22</v>
      </c>
      <c r="C14" s="6" t="s">
        <v>29</v>
      </c>
      <c r="D14" s="7" t="s">
        <v>11</v>
      </c>
      <c r="E14" s="8" t="s">
        <v>24</v>
      </c>
      <c r="F14" s="9">
        <f>VLOOKUP(C14,[1]汇总表!$C$3:$F$21,2,0)</f>
        <v>65</v>
      </c>
      <c r="G14" s="9">
        <f>VLOOKUP(C14,[1]汇总表!$C$3:$F$21,3,0)</f>
        <v>25</v>
      </c>
      <c r="H14" s="9">
        <f>VLOOKUP(C14,[1]汇总表!$C$3:$F$21,4,0)</f>
        <v>90</v>
      </c>
    </row>
    <row r="15" s="1" customFormat="1" ht="18" customHeight="1" spans="1:8">
      <c r="A15" s="6">
        <v>13</v>
      </c>
      <c r="B15" s="6" t="s">
        <v>30</v>
      </c>
      <c r="C15" s="6" t="s">
        <v>31</v>
      </c>
      <c r="D15" s="7" t="s">
        <v>11</v>
      </c>
      <c r="E15" s="8" t="s">
        <v>32</v>
      </c>
      <c r="F15" s="9">
        <f>VLOOKUP(C15,[1]汇总表!$C$3:$F$21,2,0)</f>
        <v>60</v>
      </c>
      <c r="G15" s="9">
        <f>VLOOKUP(C15,[1]汇总表!$C$3:$F$21,3,0)</f>
        <v>23</v>
      </c>
      <c r="H15" s="9">
        <f>VLOOKUP(C15,[1]汇总表!$C$3:$F$21,4,0)</f>
        <v>83</v>
      </c>
    </row>
    <row r="16" s="1" customFormat="1" ht="18" customHeight="1" spans="1:8">
      <c r="A16" s="6">
        <v>14</v>
      </c>
      <c r="B16" s="6" t="s">
        <v>30</v>
      </c>
      <c r="C16" s="6" t="s">
        <v>33</v>
      </c>
      <c r="D16" s="7" t="s">
        <v>11</v>
      </c>
      <c r="E16" s="8" t="s">
        <v>32</v>
      </c>
      <c r="F16" s="9">
        <f>VLOOKUP(C16,[1]汇总表!$C$3:$F$21,2,0)</f>
        <v>59.3333333333333</v>
      </c>
      <c r="G16" s="9">
        <f>VLOOKUP(C16,[1]汇总表!$C$3:$F$21,3,0)</f>
        <v>22</v>
      </c>
      <c r="H16" s="9">
        <f>VLOOKUP(C16,[1]汇总表!$C$3:$F$21,4,0)</f>
        <v>81.3333333333333</v>
      </c>
    </row>
    <row r="17" ht="18" customHeight="1" spans="1:8">
      <c r="A17" s="6">
        <v>15</v>
      </c>
      <c r="B17" s="7" t="s">
        <v>34</v>
      </c>
      <c r="C17" s="6" t="s">
        <v>35</v>
      </c>
      <c r="D17" s="10" t="s">
        <v>11</v>
      </c>
      <c r="E17" s="8" t="s">
        <v>36</v>
      </c>
      <c r="F17" s="9">
        <f>VLOOKUP(C17,[1]汇总表!$C$3:$F$21,2,0)</f>
        <v>63.6666666666667</v>
      </c>
      <c r="G17" s="9">
        <f>VLOOKUP(C17,[1]汇总表!$C$3:$F$21,3,0)</f>
        <v>23</v>
      </c>
      <c r="H17" s="9">
        <f>VLOOKUP(C17,[1]汇总表!$C$3:$F$21,4,0)</f>
        <v>86.6666666666667</v>
      </c>
    </row>
    <row r="18" ht="18" customHeight="1" spans="1:8">
      <c r="A18" s="6">
        <v>16</v>
      </c>
      <c r="B18" s="7" t="s">
        <v>34</v>
      </c>
      <c r="C18" s="7" t="s">
        <v>37</v>
      </c>
      <c r="D18" s="10" t="s">
        <v>11</v>
      </c>
      <c r="E18" s="8" t="s">
        <v>36</v>
      </c>
      <c r="F18" s="9">
        <v>59.3333333333333</v>
      </c>
      <c r="G18" s="9">
        <v>21.3333333333333</v>
      </c>
      <c r="H18" s="9">
        <v>80.66</v>
      </c>
    </row>
    <row r="19" ht="18" customHeight="1" spans="1:8">
      <c r="A19" s="6">
        <v>17</v>
      </c>
      <c r="B19" s="7" t="s">
        <v>34</v>
      </c>
      <c r="C19" s="7" t="s">
        <v>38</v>
      </c>
      <c r="D19" s="10" t="s">
        <v>11</v>
      </c>
      <c r="E19" s="8" t="s">
        <v>36</v>
      </c>
      <c r="F19" s="9">
        <f>VLOOKUP(C19,[1]汇总表!$C$3:$F$21,2,0)</f>
        <v>58.6666666666667</v>
      </c>
      <c r="G19" s="9">
        <f>VLOOKUP(C19,[1]汇总表!$C$3:$F$21,3,0)</f>
        <v>21.3333333333333</v>
      </c>
      <c r="H19" s="9">
        <f>VLOOKUP(C19,[1]汇总表!$C$3:$F$21,4,0)</f>
        <v>80</v>
      </c>
    </row>
    <row r="20" ht="18" customHeight="1" spans="1:8">
      <c r="A20" s="6">
        <v>18</v>
      </c>
      <c r="B20" s="6" t="s">
        <v>39</v>
      </c>
      <c r="C20" s="6" t="s">
        <v>40</v>
      </c>
      <c r="D20" s="10" t="s">
        <v>11</v>
      </c>
      <c r="E20" s="8" t="s">
        <v>41</v>
      </c>
      <c r="F20" s="9">
        <f>VLOOKUP(C20,[1]汇总表!$C$3:$F$21,2,0)</f>
        <v>61.3333333333333</v>
      </c>
      <c r="G20" s="9">
        <f>VLOOKUP(C20,[1]汇总表!$C$3:$F$21,3,0)</f>
        <v>21</v>
      </c>
      <c r="H20" s="9">
        <f>VLOOKUP(C20,[1]汇总表!$C$3:$F$21,4,0)</f>
        <v>82.3333333333333</v>
      </c>
    </row>
    <row r="21" ht="18" customHeight="1" spans="1:8">
      <c r="A21" s="6">
        <v>19</v>
      </c>
      <c r="B21" s="6" t="s">
        <v>39</v>
      </c>
      <c r="C21" s="6" t="s">
        <v>42</v>
      </c>
      <c r="D21" s="10" t="s">
        <v>11</v>
      </c>
      <c r="E21" s="8" t="s">
        <v>41</v>
      </c>
      <c r="F21" s="9">
        <f>VLOOKUP(C21,[1]汇总表!$C$3:$F$21,2,0)</f>
        <v>59</v>
      </c>
      <c r="G21" s="9">
        <f>VLOOKUP(C21,[1]汇总表!$C$3:$F$21,3,0)</f>
        <v>20.3333333333333</v>
      </c>
      <c r="H21" s="9">
        <f>VLOOKUP(C21,[1]汇总表!$C$3:$F$21,4,0)</f>
        <v>79.3333333333333</v>
      </c>
    </row>
  </sheetData>
  <sortState ref="A3:J23">
    <sortCondition ref="B3:B23"/>
  </sortState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渤海大学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M、Lee</cp:lastModifiedBy>
  <dcterms:created xsi:type="dcterms:W3CDTF">2023-06-06T01:50:00Z</dcterms:created>
  <dcterms:modified xsi:type="dcterms:W3CDTF">2023-06-15T08:48:04Z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1EF7460BC7664F37826BB90E4D5DAFB7_11</vt:lpwstr>
  </property>
  <property fmtid="{D5CDD505-2E9C-101B-9397-08002B2CF9AE}" pid="3" name="KSOProductBuildVer">
    <vt:lpwstr>2052-11.1.0.14036</vt:lpwstr>
  </property>
</Properties>
</file>