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90"/>
  </bookViews>
  <sheets>
    <sheet name="sheet1" sheetId="1" r:id="rId1"/>
  </sheets>
  <definedNames>
    <definedName name="_xlnm._FilterDatabase" localSheetId="0" hidden="1">sheet1!$A$1:$L$129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<sst xmlns="http://schemas.openxmlformats.org/spreadsheetml/2006/main" count="781" uniqueCount="603">
  <si>
    <t>序号</t>
  </si>
  <si>
    <t>考号</t>
  </si>
  <si>
    <t>姓名</t>
  </si>
  <si>
    <t>报考单位</t>
  </si>
  <si>
    <t>报考岗位</t>
  </si>
  <si>
    <t>岗位代码</t>
  </si>
  <si>
    <t>岗位计划</t>
  </si>
  <si>
    <t>笔试成绩</t>
  </si>
  <si>
    <t>面试成绩</t>
  </si>
  <si>
    <t>总成绩</t>
  </si>
  <si>
    <t>岗位排名</t>
  </si>
  <si>
    <t>是否体检</t>
  </si>
  <si>
    <t>体检时间</t>
  </si>
  <si>
    <t>0101010924</t>
  </si>
  <si>
    <t>赵俊锋</t>
  </si>
  <si>
    <t>沈阳市专用通信局</t>
  </si>
  <si>
    <t>运行维护部工作人员</t>
  </si>
  <si>
    <t>001</t>
  </si>
  <si>
    <r>
      <t>9</t>
    </r>
    <r>
      <rPr>
        <sz val="10"/>
        <rFont val="方正书宋_GBK"/>
        <charset val="134"/>
      </rPr>
      <t>月</t>
    </r>
    <r>
      <rPr>
        <sz val="10"/>
        <rFont val="Arial"/>
        <charset val="134"/>
      </rPr>
      <t>2</t>
    </r>
    <r>
      <rPr>
        <sz val="10"/>
        <rFont val="方正书宋_GBK"/>
        <charset val="134"/>
      </rPr>
      <t>日</t>
    </r>
    <r>
      <rPr>
        <sz val="10"/>
        <rFont val="Arial"/>
        <charset val="134"/>
      </rPr>
      <t>8</t>
    </r>
    <r>
      <rPr>
        <sz val="10"/>
        <rFont val="方正书宋_GBK"/>
        <charset val="134"/>
      </rPr>
      <t>：</t>
    </r>
    <r>
      <rPr>
        <sz val="10"/>
        <rFont val="Arial"/>
        <charset val="134"/>
      </rPr>
      <t>00</t>
    </r>
  </si>
  <si>
    <t>0101011209</t>
  </si>
  <si>
    <t>郑超艺</t>
  </si>
  <si>
    <t>业务服务部工作人员</t>
  </si>
  <si>
    <t>002</t>
  </si>
  <si>
    <t>0101010401</t>
  </si>
  <si>
    <t>崔洪振</t>
  </si>
  <si>
    <t>沈阳市财源建设管理办公室</t>
  </si>
  <si>
    <t>党群工作部（人力资源部）工作人员</t>
  </si>
  <si>
    <t>003</t>
  </si>
  <si>
    <t>0101010419</t>
  </si>
  <si>
    <t>韩晓奇</t>
  </si>
  <si>
    <t>沈阳市退役军人事务服务中心（沈阳市军队离退休干部服务中心）</t>
  </si>
  <si>
    <t>文化干事</t>
  </si>
  <si>
    <t>004</t>
  </si>
  <si>
    <t>0101010207</t>
  </si>
  <si>
    <t>张帅</t>
  </si>
  <si>
    <t>0101010903</t>
  </si>
  <si>
    <t>张涛</t>
  </si>
  <si>
    <t>宣传干事</t>
  </si>
  <si>
    <t>005</t>
  </si>
  <si>
    <t>0101011210</t>
  </si>
  <si>
    <t>刘洪恺</t>
  </si>
  <si>
    <t>0101010113</t>
  </si>
  <si>
    <t>刘宗奇</t>
  </si>
  <si>
    <t>沈阳市抗美援朝烈士陵园管理中心</t>
  </si>
  <si>
    <t>宣传策划工作人员</t>
  </si>
  <si>
    <t>006</t>
  </si>
  <si>
    <t>0101011107</t>
  </si>
  <si>
    <t>张怀珠</t>
  </si>
  <si>
    <t>财务工作人员</t>
  </si>
  <si>
    <t>007</t>
  </si>
  <si>
    <t>0101010215</t>
  </si>
  <si>
    <t>李彬彬</t>
  </si>
  <si>
    <t>沈阳市和平区机关事务保障中心</t>
  </si>
  <si>
    <t>保卫部工作人员</t>
  </si>
  <si>
    <t>008</t>
  </si>
  <si>
    <t>0101011016</t>
  </si>
  <si>
    <t>崔俊铭</t>
  </si>
  <si>
    <t>沈阳市和平区产业转型升级促进中心</t>
  </si>
  <si>
    <t>信访工作部工作人员</t>
  </si>
  <si>
    <t>009</t>
  </si>
  <si>
    <t>0101010505</t>
  </si>
  <si>
    <t>鞠长琳</t>
  </si>
  <si>
    <t>沈阳市和平区机要保密事务服务中心</t>
  </si>
  <si>
    <t>综合管理部工作人员</t>
  </si>
  <si>
    <t>010</t>
  </si>
  <si>
    <t>0101011128</t>
  </si>
  <si>
    <t>王康</t>
  </si>
  <si>
    <t>沈阳市和平区发展改革促进中心</t>
  </si>
  <si>
    <t>人防国有资产管理部（人防信息通信保障部）工作人员</t>
  </si>
  <si>
    <t>011</t>
  </si>
  <si>
    <t>0101010219</t>
  </si>
  <si>
    <t>袁伟星</t>
  </si>
  <si>
    <t>沈阳市和平区民政事务服务中心</t>
  </si>
  <si>
    <t>社区建设和社会工作服务部工作人员</t>
  </si>
  <si>
    <t>013</t>
  </si>
  <si>
    <t>0101010802</t>
  </si>
  <si>
    <t>郭文强</t>
  </si>
  <si>
    <t>沈阳市和平区劳动者权益维护中心</t>
  </si>
  <si>
    <t>执法辅助部工作人员</t>
  </si>
  <si>
    <t>014</t>
  </si>
  <si>
    <t>0101010518</t>
  </si>
  <si>
    <t>朱景宇</t>
  </si>
  <si>
    <t>沈阳市和平区城市建设事务服务中心</t>
  </si>
  <si>
    <t>项目前期部工作人员</t>
  </si>
  <si>
    <t>015</t>
  </si>
  <si>
    <t>0101011008</t>
  </si>
  <si>
    <t>李云龙</t>
  </si>
  <si>
    <t>沈阳市和平区考古和文物保护中心</t>
  </si>
  <si>
    <t>办公室工作人员</t>
  </si>
  <si>
    <t>017</t>
  </si>
  <si>
    <t>0101011202</t>
  </si>
  <si>
    <t>王弘溥</t>
  </si>
  <si>
    <t>沈阳市和平区退役军人事务服务中心</t>
  </si>
  <si>
    <t>拥军优抚部工作人员</t>
  </si>
  <si>
    <t>018</t>
  </si>
  <si>
    <t>0101010826</t>
  </si>
  <si>
    <t>王伟</t>
  </si>
  <si>
    <t>沈阳市和平区市场监管事务服务中心(沈阳市和平区消费者协会办公室、沈阳市和平区动物疫病预防控制中心）</t>
  </si>
  <si>
    <t>工作人员</t>
  </si>
  <si>
    <t>019</t>
  </si>
  <si>
    <t>0101010201</t>
  </si>
  <si>
    <t>刘恩序</t>
  </si>
  <si>
    <t>沈阳市沈河区党群事务服务中心</t>
  </si>
  <si>
    <t>服务保障部工作人员</t>
  </si>
  <si>
    <t>020</t>
  </si>
  <si>
    <t>0101010919</t>
  </si>
  <si>
    <t>王顺儒</t>
  </si>
  <si>
    <t>沈阳市沈河区城市建设事务服务中心</t>
  </si>
  <si>
    <t>重大项目部工作人员</t>
  </si>
  <si>
    <t>021</t>
  </si>
  <si>
    <t>0101010527</t>
  </si>
  <si>
    <t>王宇洋</t>
  </si>
  <si>
    <t>沈阳市沈河区项目投资服务中心</t>
  </si>
  <si>
    <t>招商部工作人员</t>
  </si>
  <si>
    <t>022</t>
  </si>
  <si>
    <t>0101010229</t>
  </si>
  <si>
    <t>于丹丹</t>
  </si>
  <si>
    <t>沈阳市沈河区城市管理事务服务中心</t>
  </si>
  <si>
    <t>综合事务部工作人员</t>
  </si>
  <si>
    <t>023</t>
  </si>
  <si>
    <t>0101010220</t>
  </si>
  <si>
    <t>王帅</t>
  </si>
  <si>
    <t>0101010230</t>
  </si>
  <si>
    <t>王家禹</t>
  </si>
  <si>
    <t>沈阳市沈河区城市更新事务服务中心</t>
  </si>
  <si>
    <t>更新事务服务分中心工作人员</t>
  </si>
  <si>
    <t>024</t>
  </si>
  <si>
    <t>0101010920</t>
  </si>
  <si>
    <t>李佳敏</t>
  </si>
  <si>
    <t>沈阳市沈河区民政事务服务中心</t>
  </si>
  <si>
    <t>未成年人救助保护部工作人员</t>
  </si>
  <si>
    <t>026</t>
  </si>
  <si>
    <t>0101010322</t>
  </si>
  <si>
    <t>周茉</t>
  </si>
  <si>
    <t>沈阳市沈河区人力资源和社会保障事务服务中心</t>
  </si>
  <si>
    <t>就业创业服务部工作人员</t>
  </si>
  <si>
    <t>028</t>
  </si>
  <si>
    <t>0101010224</t>
  </si>
  <si>
    <t>吴昊霖</t>
  </si>
  <si>
    <t>沈阳市沈河区退役军人事务服务中心</t>
  </si>
  <si>
    <t>双拥工作部工作人员</t>
  </si>
  <si>
    <t>030</t>
  </si>
  <si>
    <t>0101010204</t>
  </si>
  <si>
    <t>杨铭</t>
  </si>
  <si>
    <t>沈阳市沈河区皇城街道综合事务服务中心</t>
  </si>
  <si>
    <t>党群服务保障部工作人员</t>
  </si>
  <si>
    <t>031</t>
  </si>
  <si>
    <t>0101010630</t>
  </si>
  <si>
    <t>曹洪岩</t>
  </si>
  <si>
    <t>沈阳市沈河区朱剪炉街道综合事务服务中心</t>
  </si>
  <si>
    <t>党群服务部工作人员</t>
  </si>
  <si>
    <t>033</t>
  </si>
  <si>
    <t>0101010208</t>
  </si>
  <si>
    <t>孙野</t>
  </si>
  <si>
    <t>沈阳市沈河区泉园街道综合事务服务中心</t>
  </si>
  <si>
    <t>党建综合治理办公室工作人员</t>
  </si>
  <si>
    <t>037</t>
  </si>
  <si>
    <t>0101010510</t>
  </si>
  <si>
    <t>任义</t>
  </si>
  <si>
    <t>沈阳市沈河区马官桥街道综合事务服务中心</t>
  </si>
  <si>
    <t>综合服务保障三部工作人员</t>
  </si>
  <si>
    <t>039</t>
  </si>
  <si>
    <t>0101011001</t>
  </si>
  <si>
    <t>郑浩然</t>
  </si>
  <si>
    <t>沈阳首府经济开发区科技产业投资促进服务中心</t>
  </si>
  <si>
    <t>综合办公室工作人员</t>
  </si>
  <si>
    <t>040</t>
  </si>
  <si>
    <t>0101010428</t>
  </si>
  <si>
    <t>于海楼</t>
  </si>
  <si>
    <t>投资促进保障二部工作人员</t>
  </si>
  <si>
    <t>041</t>
  </si>
  <si>
    <t>0101010926</t>
  </si>
  <si>
    <t>顾柏鹏</t>
  </si>
  <si>
    <t>沈阳市皇姑区民政事务服务中心</t>
  </si>
  <si>
    <t>养老工作管理服务部工作人员</t>
  </si>
  <si>
    <t>043</t>
  </si>
  <si>
    <t>0101011015</t>
  </si>
  <si>
    <t>乔磊</t>
  </si>
  <si>
    <t>婚姻家庭指导服务部工作人员</t>
  </si>
  <si>
    <t>044</t>
  </si>
  <si>
    <t>0101010730</t>
  </si>
  <si>
    <t>宿肖栓</t>
  </si>
  <si>
    <t>沈阳市皇姑区法律援助中心</t>
  </si>
  <si>
    <t>法律援助工作人员</t>
  </si>
  <si>
    <t>046</t>
  </si>
  <si>
    <t>0101010312</t>
  </si>
  <si>
    <t>张运驿</t>
  </si>
  <si>
    <t>沈阳市皇姑区人力资源和社会保障事务服务中心</t>
  </si>
  <si>
    <t>创业服务部工作人员</t>
  </si>
  <si>
    <t>047</t>
  </si>
  <si>
    <t>0101010417</t>
  </si>
  <si>
    <t>刘行</t>
  </si>
  <si>
    <t>0101010719</t>
  </si>
  <si>
    <t>韩镇</t>
  </si>
  <si>
    <t>沈阳市皇姑区鸭绿江街道综合事务服务中心</t>
  </si>
  <si>
    <t>服务保障二部工作人员</t>
  </si>
  <si>
    <t>049</t>
  </si>
  <si>
    <t>0101010508</t>
  </si>
  <si>
    <t>丁忠尧</t>
  </si>
  <si>
    <t>沈阳市皇姑区四台子街道综合事务服务中心</t>
  </si>
  <si>
    <t>党政综合服务部工作人员</t>
  </si>
  <si>
    <t>050</t>
  </si>
  <si>
    <t>0101010721</t>
  </si>
  <si>
    <t>樊洪池</t>
  </si>
  <si>
    <t>皇姑区退役军人事务服务中心</t>
  </si>
  <si>
    <t>思想政治和权益维护服务部工作人员</t>
  </si>
  <si>
    <t>051</t>
  </si>
  <si>
    <t>0101010125</t>
  </si>
  <si>
    <t>马银泽</t>
  </si>
  <si>
    <t>沈阳市大东区大数据管理中心</t>
  </si>
  <si>
    <t>综合工作部行政后勤工作人员</t>
  </si>
  <si>
    <t>054</t>
  </si>
  <si>
    <t>0101010629</t>
  </si>
  <si>
    <t>于书晗</t>
  </si>
  <si>
    <t>沈阳市大东区财政事务服务中心</t>
  </si>
  <si>
    <t>核算部门后勤管理工作人员</t>
  </si>
  <si>
    <t>061</t>
  </si>
  <si>
    <t>0101011117</t>
  </si>
  <si>
    <t>孙佳璐</t>
  </si>
  <si>
    <t>大东区人力资源和社会保障事务服务中心</t>
  </si>
  <si>
    <t>失业保险专员</t>
  </si>
  <si>
    <t>063</t>
  </si>
  <si>
    <t>0101010225</t>
  </si>
  <si>
    <t>曹星烁</t>
  </si>
  <si>
    <t>沈阳市大东区民政事务服务中心</t>
  </si>
  <si>
    <t>社会救助事务部工作人员</t>
  </si>
  <si>
    <t>065</t>
  </si>
  <si>
    <t>0101010512</t>
  </si>
  <si>
    <t>谢晨晨</t>
  </si>
  <si>
    <t>婚姻登记处工作人员（三）</t>
  </si>
  <si>
    <t>068</t>
  </si>
  <si>
    <t>0101010502</t>
  </si>
  <si>
    <t>王春风</t>
  </si>
  <si>
    <t>未成年人保护中心工作人员（一）</t>
  </si>
  <si>
    <t>069</t>
  </si>
  <si>
    <t>0101011123</t>
  </si>
  <si>
    <t>田源</t>
  </si>
  <si>
    <t>大东区商务事务服务中心</t>
  </si>
  <si>
    <t>商贸促进服务部工作人员</t>
  </si>
  <si>
    <t>072</t>
  </si>
  <si>
    <t>0101010710</t>
  </si>
  <si>
    <t>李文盛</t>
  </si>
  <si>
    <t>沈阳市大东区统计事务服务中心</t>
  </si>
  <si>
    <t>专业统计岗工作人员</t>
  </si>
  <si>
    <t>074</t>
  </si>
  <si>
    <t>0101010617</t>
  </si>
  <si>
    <t>高鹏</t>
  </si>
  <si>
    <t>沈阳市大东区应急管理局（区应急管理综合行政执法队）</t>
  </si>
  <si>
    <t>二台子中队工作人员</t>
  </si>
  <si>
    <t>075</t>
  </si>
  <si>
    <t>0101010918</t>
  </si>
  <si>
    <t>韩勇全</t>
  </si>
  <si>
    <t>大东区市场监督管理局（大东区市场监督管理综合行政执法队）</t>
  </si>
  <si>
    <t>食品监督执法二中队工作人员</t>
  </si>
  <si>
    <t>076</t>
  </si>
  <si>
    <t>0101010424</t>
  </si>
  <si>
    <t>李瑞龙</t>
  </si>
  <si>
    <t>食品监督执法三中队工作人员</t>
  </si>
  <si>
    <t>077</t>
  </si>
  <si>
    <t>0101010205</t>
  </si>
  <si>
    <t>张召鹏</t>
  </si>
  <si>
    <t>食品监督执法四中队工作人员</t>
  </si>
  <si>
    <t>078</t>
  </si>
  <si>
    <t>0101010715</t>
  </si>
  <si>
    <t>刘嘉明</t>
  </si>
  <si>
    <t>沈阳市大东区营商环境建设事务服务中心</t>
  </si>
  <si>
    <t>政务服务监督部工作人员</t>
  </si>
  <si>
    <t>079</t>
  </si>
  <si>
    <t>0101010602</t>
  </si>
  <si>
    <t>孙士哲</t>
  </si>
  <si>
    <t>沈阳市大东区残疾人服务中心</t>
  </si>
  <si>
    <t>残疾人就业服务工作人员</t>
  </si>
  <si>
    <t>081</t>
  </si>
  <si>
    <t>0101010302</t>
  </si>
  <si>
    <t>张栋文</t>
  </si>
  <si>
    <t>沈阳市大东区万泉街道综合事务服务中心</t>
  </si>
  <si>
    <t>经济服务保障工作人员（二）</t>
  </si>
  <si>
    <t>083</t>
  </si>
  <si>
    <t>0101010411</t>
  </si>
  <si>
    <t>李洋</t>
  </si>
  <si>
    <t>经济服务保障工作人员（三）</t>
  </si>
  <si>
    <t>084</t>
  </si>
  <si>
    <t>0101010811</t>
  </si>
  <si>
    <t>王波</t>
  </si>
  <si>
    <t>经济服务保障工作人员（五）</t>
  </si>
  <si>
    <t>086</t>
  </si>
  <si>
    <t>0101010314</t>
  </si>
  <si>
    <t>李佳逸</t>
  </si>
  <si>
    <t>沈阳市大东区东站街道综合事务服务中心</t>
  </si>
  <si>
    <t>平安建设保障部工作人员</t>
  </si>
  <si>
    <t>091</t>
  </si>
  <si>
    <t>0101011207</t>
  </si>
  <si>
    <t>杨闯</t>
  </si>
  <si>
    <t>沈阳市大东区二台子街道综合事务服务中心</t>
  </si>
  <si>
    <t>经济服务保障部工作人员</t>
  </si>
  <si>
    <t>092</t>
  </si>
  <si>
    <t>0101010111</t>
  </si>
  <si>
    <t>刘瑞</t>
  </si>
  <si>
    <t>沈阳市大东区文官街道综合事务服务中心</t>
  </si>
  <si>
    <t>退役军人服务保障部工作人员</t>
  </si>
  <si>
    <t>094</t>
  </si>
  <si>
    <t>0101010325</t>
  </si>
  <si>
    <t>杜智丰</t>
  </si>
  <si>
    <t>沈阳市大东区前进街道综合事务服务中心</t>
  </si>
  <si>
    <t>095</t>
  </si>
  <si>
    <t>0101011118</t>
  </si>
  <si>
    <t>王一铭</t>
  </si>
  <si>
    <t>沈阳市铁西区公共资源交易中心</t>
  </si>
  <si>
    <t>公共资源交易工作人员</t>
  </si>
  <si>
    <t>097</t>
  </si>
  <si>
    <t>0101010619</t>
  </si>
  <si>
    <t>刘锐</t>
  </si>
  <si>
    <t>沈阳市铁西区民政事务服务中心</t>
  </si>
  <si>
    <t>098</t>
  </si>
  <si>
    <t>0101010117</t>
  </si>
  <si>
    <t>高磊</t>
  </si>
  <si>
    <t>沈阳市铁西区人力资源和社会保障事务服务中心</t>
  </si>
  <si>
    <t>人力资源工作人员</t>
  </si>
  <si>
    <t>100</t>
  </si>
  <si>
    <t>0101010101</t>
  </si>
  <si>
    <t>张强</t>
  </si>
  <si>
    <t>铁西区退役军人事务服务中心</t>
  </si>
  <si>
    <t>101</t>
  </si>
  <si>
    <t>0101010608</t>
  </si>
  <si>
    <t>陈晨</t>
  </si>
  <si>
    <t>沈阳市铁西区市场监督管理综合行政执法队</t>
  </si>
  <si>
    <t>市场监管综合执法工作人员</t>
  </si>
  <si>
    <t>102</t>
  </si>
  <si>
    <t>0101010320</t>
  </si>
  <si>
    <t>许一池</t>
  </si>
  <si>
    <t>兴华街道综合事务服务中心</t>
  </si>
  <si>
    <t>综合保障服务部工作人员</t>
  </si>
  <si>
    <t>103</t>
  </si>
  <si>
    <t>0101010712</t>
  </si>
  <si>
    <t>成建国</t>
  </si>
  <si>
    <t>铁西区重工街道综合事务服务中心</t>
  </si>
  <si>
    <t>城市管理与综合行政执法管理服务部工作人员</t>
  </si>
  <si>
    <t>105</t>
  </si>
  <si>
    <t>0101010301</t>
  </si>
  <si>
    <t>韩璐璐</t>
  </si>
  <si>
    <t>工人村街道综合事务服务中心</t>
  </si>
  <si>
    <t>109</t>
  </si>
  <si>
    <t>0101010409</t>
  </si>
  <si>
    <t>高志强</t>
  </si>
  <si>
    <t>铁西区启工街道综合事务服务中心</t>
  </si>
  <si>
    <t>110</t>
  </si>
  <si>
    <t>0101011012</t>
  </si>
  <si>
    <t>姜云一</t>
  </si>
  <si>
    <t>大青中朝友谊街道综合事务服务中心</t>
  </si>
  <si>
    <t>应急管理服务部工作人员</t>
  </si>
  <si>
    <t>119</t>
  </si>
  <si>
    <t>0101011022</t>
  </si>
  <si>
    <t>高尊尊</t>
  </si>
  <si>
    <t>沈阳市铁西区翟家街道综合事务服务中心</t>
  </si>
  <si>
    <t>社会事务服务和社区（村）建设指导服务部工作人员</t>
  </si>
  <si>
    <t>120</t>
  </si>
  <si>
    <t>0101010807</t>
  </si>
  <si>
    <t>迟德志</t>
  </si>
  <si>
    <t>沈阳市浑南区审计事务服务中心</t>
  </si>
  <si>
    <t>后勤管理工作人员</t>
  </si>
  <si>
    <t>124</t>
  </si>
  <si>
    <t>0101010921</t>
  </si>
  <si>
    <t>邹亮宇</t>
  </si>
  <si>
    <t>沈阳市浑南区劳动者权益维护中心</t>
  </si>
  <si>
    <t>劳动监察工作人员</t>
  </si>
  <si>
    <t>125</t>
  </si>
  <si>
    <t>0101010504</t>
  </si>
  <si>
    <t>刘萌茹</t>
  </si>
  <si>
    <t>沈阳市浑南区文化旅游体育事务服务中心</t>
  </si>
  <si>
    <t>活动策划岗位工作人员</t>
  </si>
  <si>
    <t>126</t>
  </si>
  <si>
    <t>0101010612</t>
  </si>
  <si>
    <t>戴春旭</t>
  </si>
  <si>
    <t>沈阳市浑南区统战事务服务中心</t>
  </si>
  <si>
    <t>民族宗教部工作人员</t>
  </si>
  <si>
    <t>127</t>
  </si>
  <si>
    <t>0101010905</t>
  </si>
  <si>
    <t>肖凡</t>
  </si>
  <si>
    <t>沈阳市浑南区金融发展服务中心</t>
  </si>
  <si>
    <t>金融监管部工作人员</t>
  </si>
  <si>
    <t>128</t>
  </si>
  <si>
    <t>0101010115</t>
  </si>
  <si>
    <t>孙永强</t>
  </si>
  <si>
    <t>沈阳市浑南区乡村振兴发展中心</t>
  </si>
  <si>
    <t>129</t>
  </si>
  <si>
    <t>0101010525</t>
  </si>
  <si>
    <t>亢博</t>
  </si>
  <si>
    <t>沈阳市浑南区发展改革促进中心</t>
  </si>
  <si>
    <t>项目综合部工作人员</t>
  </si>
  <si>
    <t>130</t>
  </si>
  <si>
    <t>0101011017</t>
  </si>
  <si>
    <t>胡乔</t>
  </si>
  <si>
    <t>沈阳市浑南区大数据管理中心（沈阳市浑南区信息中心）</t>
  </si>
  <si>
    <t>131</t>
  </si>
  <si>
    <t>0101010808</t>
  </si>
  <si>
    <t>王洪斌</t>
  </si>
  <si>
    <t>沈阳市浑南区信访事务服务中心</t>
  </si>
  <si>
    <t>复查部工作人员</t>
  </si>
  <si>
    <t>132</t>
  </si>
  <si>
    <t>0101011004</t>
  </si>
  <si>
    <t>崔凡星</t>
  </si>
  <si>
    <t>沈阳市浑南区林业和草原事务服务中心</t>
  </si>
  <si>
    <t>生态修复工作人员</t>
  </si>
  <si>
    <t>135</t>
  </si>
  <si>
    <t>0101010114</t>
  </si>
  <si>
    <t>张广信</t>
  </si>
  <si>
    <t>沈阳市于洪区乡村振兴发展中心（沈阳市于洪区农业技术推广事务服务中心、沈阳市于洪区植物保护站）</t>
  </si>
  <si>
    <t>141</t>
  </si>
  <si>
    <t>0101010815</t>
  </si>
  <si>
    <t>李辉</t>
  </si>
  <si>
    <t>沈阳市于洪区民政事务服务中心（沈阳市于洪区两邻建设指导中心、沈阳市于洪区民政局婚姻登记处）</t>
  </si>
  <si>
    <t>慈善和社会工作服务部工作人员</t>
  </si>
  <si>
    <t>142</t>
  </si>
  <si>
    <t>0101010517</t>
  </si>
  <si>
    <t>董寿臣</t>
  </si>
  <si>
    <t>沈阳市于洪区城乡建设事务服务中心</t>
  </si>
  <si>
    <t>工程质量监督工作人员</t>
  </si>
  <si>
    <t>144</t>
  </si>
  <si>
    <t>0101010309</t>
  </si>
  <si>
    <t>李泽超</t>
  </si>
  <si>
    <t>沈阳市于洪区应急管理局（沈阳市于洪区地震局、沈阳市于洪区应急管理综合行政执法队）</t>
  </si>
  <si>
    <t>应急管理综合行政执法工作人员</t>
  </si>
  <si>
    <t>145</t>
  </si>
  <si>
    <t>0101010403</t>
  </si>
  <si>
    <t>薛晓飞</t>
  </si>
  <si>
    <t>沈阳市于洪区国有资产监管事务服务中心</t>
  </si>
  <si>
    <t>行政事业资产服务部工作人员</t>
  </si>
  <si>
    <t>146</t>
  </si>
  <si>
    <t>0101010706</t>
  </si>
  <si>
    <t>徐立军</t>
  </si>
  <si>
    <t>沈阳市于洪区马三家街道综合事务服务中心（沈阳市于洪区马三家街道退役军人服务站）</t>
  </si>
  <si>
    <t>社会事务服务保障部工作人员</t>
  </si>
  <si>
    <t>148</t>
  </si>
  <si>
    <t>0101010104</t>
  </si>
  <si>
    <t>祖志强</t>
  </si>
  <si>
    <t>沈阳市于洪区平罗街道综合事务服务中心(沈阳市于洪区平罗街道退役军人服务站)</t>
  </si>
  <si>
    <t>149</t>
  </si>
  <si>
    <t>0101010709</t>
  </si>
  <si>
    <t>薛杰</t>
  </si>
  <si>
    <t>沈阳市沈北新区机关事务保障中心</t>
  </si>
  <si>
    <t>综合保障部工作人员</t>
  </si>
  <si>
    <t>150</t>
  </si>
  <si>
    <t>0101010210</t>
  </si>
  <si>
    <t>张元</t>
  </si>
  <si>
    <t>沈阳市沈北新区农业农村局（沈阳市沈北新区农业综合行政执法队）</t>
  </si>
  <si>
    <t>农业综合执法工作人员</t>
  </si>
  <si>
    <t>152</t>
  </si>
  <si>
    <t>0101010122</t>
  </si>
  <si>
    <t>刘健</t>
  </si>
  <si>
    <t>0101010727</t>
  </si>
  <si>
    <t>张娣</t>
  </si>
  <si>
    <t>沈阳市沈北新区市场监管事务服务中心</t>
  </si>
  <si>
    <t>综合部工作人员</t>
  </si>
  <si>
    <t>153</t>
  </si>
  <si>
    <t>0101010127</t>
  </si>
  <si>
    <t>崔海啸</t>
  </si>
  <si>
    <t>沈阳市沈北新区市场监督管理局（沈阳市沈北新区市场监督管理综合行政执法队）</t>
  </si>
  <si>
    <t>市场监管执法四大队工作人员</t>
  </si>
  <si>
    <t>155</t>
  </si>
  <si>
    <t>0101010616</t>
  </si>
  <si>
    <t>胡志成</t>
  </si>
  <si>
    <t>沈阳市沈北新区交通运输局（沈阳市沈北新区交通运输综合行政执法队）</t>
  </si>
  <si>
    <t>交通执法二大队工作人员</t>
  </si>
  <si>
    <t>159</t>
  </si>
  <si>
    <t>0101010211</t>
  </si>
  <si>
    <t>周印宾</t>
  </si>
  <si>
    <t>沈阳市沈北新区房产事务服务中心</t>
  </si>
  <si>
    <t>供热事业发展部工作人员</t>
  </si>
  <si>
    <t>160</t>
  </si>
  <si>
    <t>0101010319</t>
  </si>
  <si>
    <t>金鑫</t>
  </si>
  <si>
    <t>沈阳市沈北新区退役军人事务服务中心</t>
  </si>
  <si>
    <t>思想政治和权益维护部工作人员</t>
  </si>
  <si>
    <t>161</t>
  </si>
  <si>
    <t>0101010729</t>
  </si>
  <si>
    <t>单晓曦</t>
  </si>
  <si>
    <t>沈阳市沈北新区信访事务服务中心</t>
  </si>
  <si>
    <t>信访事项复查评议部工作人员</t>
  </si>
  <si>
    <t>162</t>
  </si>
  <si>
    <t>0101010529</t>
  </si>
  <si>
    <t>房啟迪</t>
  </si>
  <si>
    <t>沈阳市沈北新区兴隆台街道综合事务服务中心</t>
  </si>
  <si>
    <t>166</t>
  </si>
  <si>
    <t>0101010523</t>
  </si>
  <si>
    <t>石瑞</t>
  </si>
  <si>
    <t>沈阳市苏家屯区发展改革促进中心</t>
  </si>
  <si>
    <t>产业服务中心产业服务工作人员</t>
  </si>
  <si>
    <t>168</t>
  </si>
  <si>
    <t>0101010728</t>
  </si>
  <si>
    <t>陈嘉琦</t>
  </si>
  <si>
    <t>沈阳市苏家屯区退役军人事务服务中心</t>
  </si>
  <si>
    <t>双拥褒扬工作管理工作人员</t>
  </si>
  <si>
    <t>170</t>
  </si>
  <si>
    <t>0101010627</t>
  </si>
  <si>
    <t>高胤</t>
  </si>
  <si>
    <t>沈阳市苏家屯区城市建设事务服务中心</t>
  </si>
  <si>
    <t>工程项目建设工作人员</t>
  </si>
  <si>
    <t>172</t>
  </si>
  <si>
    <t>0101010618</t>
  </si>
  <si>
    <t>刘广飞</t>
  </si>
  <si>
    <t>海绵城市建设工作人员</t>
  </si>
  <si>
    <t>173</t>
  </si>
  <si>
    <t>0101010213</t>
  </si>
  <si>
    <t>金博浩</t>
  </si>
  <si>
    <t>沈阳市辽中区城乡建设事务服务中心</t>
  </si>
  <si>
    <t>综合岗工作人员</t>
  </si>
  <si>
    <t>174</t>
  </si>
  <si>
    <t>0101010218</t>
  </si>
  <si>
    <t>张东明</t>
  </si>
  <si>
    <t>沈阳市辽中区信访事务服务中心</t>
  </si>
  <si>
    <t>175</t>
  </si>
  <si>
    <t>0101010704</t>
  </si>
  <si>
    <t>郭子健</t>
  </si>
  <si>
    <t>沈阳市辽中区退役军人事务服务中心</t>
  </si>
  <si>
    <t>176</t>
  </si>
  <si>
    <t>0101011108</t>
  </si>
  <si>
    <t>贾福贵</t>
  </si>
  <si>
    <t>沈阳市辽中区水务事务服务中心</t>
  </si>
  <si>
    <t>177</t>
  </si>
  <si>
    <t>0101010822</t>
  </si>
  <si>
    <t>陈研</t>
  </si>
  <si>
    <t>沈阳市辽中区发展和改革促进中心</t>
  </si>
  <si>
    <t>178</t>
  </si>
  <si>
    <t>0101010925</t>
  </si>
  <si>
    <t>王大尉</t>
  </si>
  <si>
    <t>沈阳市辽中区机关事务保障中心</t>
  </si>
  <si>
    <t>179</t>
  </si>
  <si>
    <t>0101010725</t>
  </si>
  <si>
    <t>鲍晓峰</t>
  </si>
  <si>
    <t>沈阳市辽中区市场监督事务服务中心</t>
  </si>
  <si>
    <t>180</t>
  </si>
  <si>
    <t>0101010922</t>
  </si>
  <si>
    <t>汪强</t>
  </si>
  <si>
    <t>新民市法律援助中心</t>
  </si>
  <si>
    <t>新民市法律援助中心工作人员</t>
  </si>
  <si>
    <t>181</t>
  </si>
  <si>
    <t>0101010628</t>
  </si>
  <si>
    <t>张佳富</t>
  </si>
  <si>
    <t>新民市工业和信息化事务服务中心（新民市科技创新服务中心、市大数据管理中心）</t>
  </si>
  <si>
    <t>大数据服务保障部（经济运行与节能监察服务部）工作人员</t>
  </si>
  <si>
    <t>182</t>
  </si>
  <si>
    <t>0101010421</t>
  </si>
  <si>
    <t>于航</t>
  </si>
  <si>
    <t>新民市劳动者权益维护中心</t>
  </si>
  <si>
    <t>维权调解部（综合部）工作人员</t>
  </si>
  <si>
    <t>184</t>
  </si>
  <si>
    <t>0101011106</t>
  </si>
  <si>
    <t>刘海强</t>
  </si>
  <si>
    <t>新民市乡村振兴发展中心（新民市农业技术推广事务服务中心、新民市植物保护站）</t>
  </si>
  <si>
    <t>新民市区域农业技术推广站办公室工作人员</t>
  </si>
  <si>
    <t>185</t>
  </si>
  <si>
    <t>0101010528</t>
  </si>
  <si>
    <t>孙泽民</t>
  </si>
  <si>
    <t>新民市招生考试委员会办公室</t>
  </si>
  <si>
    <t>188</t>
  </si>
  <si>
    <t>0101010123</t>
  </si>
  <si>
    <t>程振北</t>
  </si>
  <si>
    <t>新民市财政事务服务中心(新民市国有资产监管事务服务中心)</t>
  </si>
  <si>
    <t>190</t>
  </si>
  <si>
    <t>0101010318</t>
  </si>
  <si>
    <t>彭洪洋</t>
  </si>
  <si>
    <t>沈阳法库獾子洞国家湿地公园管理中心</t>
  </si>
  <si>
    <t>191</t>
  </si>
  <si>
    <t>0101010906</t>
  </si>
  <si>
    <t>闫立伟</t>
  </si>
  <si>
    <t>湿地保护工作部工作人员</t>
  </si>
  <si>
    <t>192</t>
  </si>
  <si>
    <t>0101010317</t>
  </si>
  <si>
    <t>李迎华</t>
  </si>
  <si>
    <t>法库县营商环境建设事务服务中心（法库县政务服务中心、法库县公共资源交易中心）</t>
  </si>
  <si>
    <t>市民公共服务中心工作人员</t>
  </si>
  <si>
    <t>194</t>
  </si>
  <si>
    <t>0101011127</t>
  </si>
  <si>
    <t>金宇</t>
  </si>
  <si>
    <t>法库县劳动者权益维护中心</t>
  </si>
  <si>
    <t>195</t>
  </si>
  <si>
    <t>0101011115</t>
  </si>
  <si>
    <t>赵啟东</t>
  </si>
  <si>
    <t>法库县统计事务服务中心</t>
  </si>
  <si>
    <t>普查工作人员</t>
  </si>
  <si>
    <t>196</t>
  </si>
  <si>
    <t>0101010415</t>
  </si>
  <si>
    <t>井海洋</t>
  </si>
  <si>
    <t>法库县秀水河子烈士陵园管理所</t>
  </si>
  <si>
    <t>管理岗工作人员</t>
  </si>
  <si>
    <t>197</t>
  </si>
  <si>
    <t>0101010305</t>
  </si>
  <si>
    <t>杨兵</t>
  </si>
  <si>
    <t>康平县营商环境建设事务服务中心</t>
  </si>
  <si>
    <t>198</t>
  </si>
  <si>
    <t>0101011103</t>
  </si>
  <si>
    <t>刘海硕</t>
  </si>
  <si>
    <t>康平县自然资源事务服务中心</t>
  </si>
  <si>
    <t>199</t>
  </si>
  <si>
    <t>0101010827</t>
  </si>
  <si>
    <t>韩振天</t>
  </si>
  <si>
    <t>康平县信访事务服务中心</t>
  </si>
  <si>
    <t>200</t>
  </si>
  <si>
    <t>0101010702</t>
  </si>
  <si>
    <t>李崇立</t>
  </si>
  <si>
    <t>康平县水利事务服务中心</t>
  </si>
  <si>
    <t>水利岗工作人员</t>
  </si>
  <si>
    <t>201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</si>
</sst>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0"/>
      <name val="Arial"/>
      <charset val="134"/>
    </font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5" fillId="1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6" fillId="0" borderId="0"/>
    <xf numFmtId="0" fontId="4" fillId="16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19" borderId="7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20" fillId="25" borderId="7" applyNumberFormat="false" applyAlignment="false" applyProtection="false">
      <alignment vertical="center"/>
    </xf>
    <xf numFmtId="0" fontId="22" fillId="19" borderId="9" applyNumberFormat="false" applyAlignment="false" applyProtection="false">
      <alignment vertical="center"/>
    </xf>
    <xf numFmtId="0" fontId="11" fillId="15" borderId="4" applyNumberFormat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" fillId="21" borderId="8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常规 11" xfId="3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fitToPage="true"/>
  </sheetPr>
  <dimension ref="A1:M129"/>
  <sheetViews>
    <sheetView tabSelected="1" zoomScale="70" zoomScaleNormal="70" workbookViewId="0">
      <selection activeCell="J7" sqref="J7"/>
    </sheetView>
  </sheetViews>
  <sheetFormatPr defaultColWidth="8.90476190476191" defaultRowHeight="16.5"/>
  <cols>
    <col min="1" max="1" width="8.90476190476191" style="2"/>
    <col min="2" max="2" width="14" style="3" customWidth="true"/>
    <col min="3" max="3" width="11.7238095238095" style="3" customWidth="true"/>
    <col min="4" max="4" width="35.6285714285714" style="3" customWidth="true"/>
    <col min="5" max="5" width="30.9047619047619" style="2" customWidth="true"/>
    <col min="6" max="7" width="13.1714285714286" customWidth="true"/>
    <col min="8" max="10" width="13.6666666666667" customWidth="true"/>
    <col min="12" max="12" width="8.90476190476191" style="2"/>
    <col min="13" max="13" width="15.7142857142857" customWidth="true"/>
  </cols>
  <sheetData>
    <row r="1" s="1" customFormat="true" ht="30" customHeight="true" spans="1:13">
      <c r="A1" s="4" t="s">
        <v>0</v>
      </c>
      <c r="B1" s="4" t="s">
        <v>1</v>
      </c>
      <c r="C1" s="4" t="s">
        <v>2</v>
      </c>
      <c r="D1" s="4" t="s">
        <v>3</v>
      </c>
      <c r="E1" s="6" t="s">
        <v>4</v>
      </c>
      <c r="F1" s="4" t="s">
        <v>5</v>
      </c>
      <c r="G1" s="6" t="s">
        <v>6</v>
      </c>
      <c r="H1" s="5" t="s">
        <v>7</v>
      </c>
      <c r="I1" s="5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="1" customFormat="true" ht="30" customHeight="true" spans="1:13">
      <c r="A2" s="4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7">
        <v>1</v>
      </c>
      <c r="H2" s="5">
        <v>72.54</v>
      </c>
      <c r="I2" s="5">
        <v>80.66</v>
      </c>
      <c r="J2" s="9">
        <f t="shared" ref="J2:J65" si="0">TRUNC(H2*0.4,2)+TRUNC(I2*0.6,2)</f>
        <v>77.4</v>
      </c>
      <c r="K2" s="9">
        <f>COUNTIFS(F:F,F2,J:J,"&gt;"&amp;J2)+1</f>
        <v>1</v>
      </c>
      <c r="L2" s="10" t="str">
        <f t="shared" ref="L2:L65" si="1">IF(K2&lt;=G2,"是","否")</f>
        <v>是</v>
      </c>
      <c r="M2" s="10" t="s">
        <v>18</v>
      </c>
    </row>
    <row r="3" s="1" customFormat="true" ht="30" customHeight="true" spans="1:13">
      <c r="A3" s="4">
        <v>2</v>
      </c>
      <c r="B3" s="5" t="s">
        <v>19</v>
      </c>
      <c r="C3" s="5" t="s">
        <v>20</v>
      </c>
      <c r="D3" s="5" t="s">
        <v>15</v>
      </c>
      <c r="E3" s="5" t="s">
        <v>21</v>
      </c>
      <c r="F3" s="5" t="s">
        <v>22</v>
      </c>
      <c r="G3" s="7">
        <v>1</v>
      </c>
      <c r="H3" s="5">
        <v>84.58</v>
      </c>
      <c r="I3" s="5">
        <v>76.33</v>
      </c>
      <c r="J3" s="9">
        <f t="shared" si="0"/>
        <v>79.62</v>
      </c>
      <c r="K3" s="9">
        <f>COUNTIFS(F:F,F3,J:J,"&gt;"&amp;J3)+1</f>
        <v>1</v>
      </c>
      <c r="L3" s="10" t="str">
        <f t="shared" si="1"/>
        <v>是</v>
      </c>
      <c r="M3" s="10" t="s">
        <v>18</v>
      </c>
    </row>
    <row r="4" s="1" customFormat="true" ht="30" customHeight="true" spans="1:13">
      <c r="A4" s="4">
        <v>3</v>
      </c>
      <c r="B4" s="5" t="s">
        <v>23</v>
      </c>
      <c r="C4" s="5" t="s">
        <v>24</v>
      </c>
      <c r="D4" s="5" t="s">
        <v>25</v>
      </c>
      <c r="E4" s="5" t="s">
        <v>26</v>
      </c>
      <c r="F4" s="5" t="s">
        <v>27</v>
      </c>
      <c r="G4" s="7">
        <v>1</v>
      </c>
      <c r="H4" s="5">
        <v>76.83</v>
      </c>
      <c r="I4" s="5">
        <v>80.66</v>
      </c>
      <c r="J4" s="9">
        <f t="shared" si="0"/>
        <v>79.12</v>
      </c>
      <c r="K4" s="9">
        <f>COUNTIFS(F:F,F4,J:J,"&gt;"&amp;J4)+1</f>
        <v>1</v>
      </c>
      <c r="L4" s="10" t="str">
        <f t="shared" si="1"/>
        <v>是</v>
      </c>
      <c r="M4" s="10" t="s">
        <v>18</v>
      </c>
    </row>
    <row r="5" s="1" customFormat="true" ht="30" customHeight="true" spans="1:13">
      <c r="A5" s="4">
        <v>4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32</v>
      </c>
      <c r="G5" s="7">
        <v>2</v>
      </c>
      <c r="H5" s="5">
        <v>79.11</v>
      </c>
      <c r="I5" s="5">
        <v>75</v>
      </c>
      <c r="J5" s="9">
        <f t="shared" si="0"/>
        <v>76.64</v>
      </c>
      <c r="K5" s="9">
        <f>COUNTIFS(F:F,F5,J:J,"&gt;"&amp;J5)+1</f>
        <v>1</v>
      </c>
      <c r="L5" s="10" t="str">
        <f t="shared" si="1"/>
        <v>是</v>
      </c>
      <c r="M5" s="10" t="s">
        <v>18</v>
      </c>
    </row>
    <row r="6" s="1" customFormat="true" ht="30" customHeight="true" spans="1:13">
      <c r="A6" s="4">
        <v>5</v>
      </c>
      <c r="B6" s="5" t="s">
        <v>33</v>
      </c>
      <c r="C6" s="5" t="s">
        <v>34</v>
      </c>
      <c r="D6" s="5" t="s">
        <v>30</v>
      </c>
      <c r="E6" s="5" t="s">
        <v>31</v>
      </c>
      <c r="F6" s="5" t="s">
        <v>32</v>
      </c>
      <c r="G6" s="7">
        <v>2</v>
      </c>
      <c r="H6" s="5">
        <v>74.22</v>
      </c>
      <c r="I6" s="5">
        <v>75</v>
      </c>
      <c r="J6" s="9">
        <f t="shared" si="0"/>
        <v>74.68</v>
      </c>
      <c r="K6" s="9">
        <f>COUNTIFS(F:F,F6,J:J,"&gt;"&amp;J6)+1</f>
        <v>2</v>
      </c>
      <c r="L6" s="10" t="str">
        <f t="shared" si="1"/>
        <v>是</v>
      </c>
      <c r="M6" s="10" t="s">
        <v>18</v>
      </c>
    </row>
    <row r="7" s="1" customFormat="true" ht="30" customHeight="true" spans="1:13">
      <c r="A7" s="4">
        <v>6</v>
      </c>
      <c r="B7" s="5" t="s">
        <v>35</v>
      </c>
      <c r="C7" s="5" t="s">
        <v>36</v>
      </c>
      <c r="D7" s="5" t="s">
        <v>30</v>
      </c>
      <c r="E7" s="5" t="s">
        <v>37</v>
      </c>
      <c r="F7" s="5" t="s">
        <v>38</v>
      </c>
      <c r="G7" s="7">
        <v>2</v>
      </c>
      <c r="H7" s="5">
        <v>82.87</v>
      </c>
      <c r="I7" s="5">
        <v>85.66</v>
      </c>
      <c r="J7" s="9">
        <f t="shared" si="0"/>
        <v>84.53</v>
      </c>
      <c r="K7" s="9">
        <f>COUNTIFS(F:F,F7,J:J,"&gt;"&amp;J7)+1</f>
        <v>1</v>
      </c>
      <c r="L7" s="10" t="str">
        <f t="shared" si="1"/>
        <v>是</v>
      </c>
      <c r="M7" s="10" t="s">
        <v>18</v>
      </c>
    </row>
    <row r="8" s="1" customFormat="true" ht="30" customHeight="true" spans="1:13">
      <c r="A8" s="4">
        <v>7</v>
      </c>
      <c r="B8" s="5" t="s">
        <v>39</v>
      </c>
      <c r="C8" s="5" t="s">
        <v>40</v>
      </c>
      <c r="D8" s="5" t="s">
        <v>30</v>
      </c>
      <c r="E8" s="5" t="s">
        <v>37</v>
      </c>
      <c r="F8" s="5" t="s">
        <v>38</v>
      </c>
      <c r="G8" s="7">
        <v>2</v>
      </c>
      <c r="H8" s="5">
        <v>73.07</v>
      </c>
      <c r="I8" s="5">
        <v>83.66</v>
      </c>
      <c r="J8" s="9">
        <f t="shared" si="0"/>
        <v>79.41</v>
      </c>
      <c r="K8" s="9">
        <f>COUNTIFS(F:F,F8,J:J,"&gt;"&amp;J8)+1</f>
        <v>2</v>
      </c>
      <c r="L8" s="10" t="str">
        <f t="shared" si="1"/>
        <v>是</v>
      </c>
      <c r="M8" s="10" t="s">
        <v>18</v>
      </c>
    </row>
    <row r="9" s="1" customFormat="true" ht="30" customHeight="true" spans="1:13">
      <c r="A9" s="4">
        <v>8</v>
      </c>
      <c r="B9" s="5" t="s">
        <v>41</v>
      </c>
      <c r="C9" s="5" t="s">
        <v>42</v>
      </c>
      <c r="D9" s="5" t="s">
        <v>43</v>
      </c>
      <c r="E9" s="5" t="s">
        <v>44</v>
      </c>
      <c r="F9" s="5" t="s">
        <v>45</v>
      </c>
      <c r="G9" s="7">
        <v>1</v>
      </c>
      <c r="H9" s="5">
        <v>74.78</v>
      </c>
      <c r="I9" s="5">
        <v>78.66</v>
      </c>
      <c r="J9" s="9">
        <f t="shared" si="0"/>
        <v>77.1</v>
      </c>
      <c r="K9" s="9">
        <f>COUNTIFS(F:F,F9,J:J,"&gt;"&amp;J9)+1</f>
        <v>1</v>
      </c>
      <c r="L9" s="10" t="str">
        <f t="shared" si="1"/>
        <v>是</v>
      </c>
      <c r="M9" s="10" t="s">
        <v>18</v>
      </c>
    </row>
    <row r="10" s="1" customFormat="true" ht="30" customHeight="true" spans="1:13">
      <c r="A10" s="4">
        <v>9</v>
      </c>
      <c r="B10" s="5" t="s">
        <v>46</v>
      </c>
      <c r="C10" s="5" t="s">
        <v>47</v>
      </c>
      <c r="D10" s="5" t="s">
        <v>43</v>
      </c>
      <c r="E10" s="5" t="s">
        <v>48</v>
      </c>
      <c r="F10" s="5" t="s">
        <v>49</v>
      </c>
      <c r="G10" s="7">
        <v>1</v>
      </c>
      <c r="H10" s="5">
        <v>76.59</v>
      </c>
      <c r="I10" s="5">
        <v>81.66</v>
      </c>
      <c r="J10" s="9">
        <f t="shared" si="0"/>
        <v>79.62</v>
      </c>
      <c r="K10" s="9">
        <f>COUNTIFS(F:F,F10,J:J,"&gt;"&amp;J10)+1</f>
        <v>1</v>
      </c>
      <c r="L10" s="10" t="str">
        <f t="shared" si="1"/>
        <v>是</v>
      </c>
      <c r="M10" s="10" t="s">
        <v>18</v>
      </c>
    </row>
    <row r="11" s="1" customFormat="true" ht="30" customHeight="true" spans="1:13">
      <c r="A11" s="4">
        <v>10</v>
      </c>
      <c r="B11" s="5" t="s">
        <v>50</v>
      </c>
      <c r="C11" s="5" t="s">
        <v>51</v>
      </c>
      <c r="D11" s="5" t="s">
        <v>52</v>
      </c>
      <c r="E11" s="5" t="s">
        <v>53</v>
      </c>
      <c r="F11" s="5" t="s">
        <v>54</v>
      </c>
      <c r="G11" s="7">
        <v>1</v>
      </c>
      <c r="H11" s="5">
        <v>73.18</v>
      </c>
      <c r="I11" s="5">
        <v>79</v>
      </c>
      <c r="J11" s="9">
        <f t="shared" si="0"/>
        <v>76.67</v>
      </c>
      <c r="K11" s="9">
        <f>COUNTIFS(F:F,F11,J:J,"&gt;"&amp;J11)+1</f>
        <v>1</v>
      </c>
      <c r="L11" s="10" t="str">
        <f t="shared" si="1"/>
        <v>是</v>
      </c>
      <c r="M11" s="10" t="s">
        <v>18</v>
      </c>
    </row>
    <row r="12" s="1" customFormat="true" ht="30" customHeight="true" spans="1:13">
      <c r="A12" s="4">
        <v>11</v>
      </c>
      <c r="B12" s="5" t="s">
        <v>55</v>
      </c>
      <c r="C12" s="5" t="s">
        <v>56</v>
      </c>
      <c r="D12" s="5" t="s">
        <v>57</v>
      </c>
      <c r="E12" s="5" t="s">
        <v>58</v>
      </c>
      <c r="F12" s="5" t="s">
        <v>59</v>
      </c>
      <c r="G12" s="7">
        <v>1</v>
      </c>
      <c r="H12" s="5">
        <v>65.08</v>
      </c>
      <c r="I12" s="5">
        <v>85.66</v>
      </c>
      <c r="J12" s="9">
        <f t="shared" si="0"/>
        <v>77.42</v>
      </c>
      <c r="K12" s="9">
        <f>COUNTIFS(F:F,F12,J:J,"&gt;"&amp;J12)+1</f>
        <v>1</v>
      </c>
      <c r="L12" s="10" t="str">
        <f t="shared" si="1"/>
        <v>是</v>
      </c>
      <c r="M12" s="10" t="s">
        <v>18</v>
      </c>
    </row>
    <row r="13" s="1" customFormat="true" ht="30" customHeight="true" spans="1:13">
      <c r="A13" s="4">
        <v>12</v>
      </c>
      <c r="B13" s="5" t="s">
        <v>60</v>
      </c>
      <c r="C13" s="5" t="s">
        <v>61</v>
      </c>
      <c r="D13" s="5" t="s">
        <v>62</v>
      </c>
      <c r="E13" s="5" t="s">
        <v>63</v>
      </c>
      <c r="F13" s="5" t="s">
        <v>64</v>
      </c>
      <c r="G13" s="7">
        <v>1</v>
      </c>
      <c r="H13" s="5">
        <v>69.55</v>
      </c>
      <c r="I13" s="5">
        <v>81</v>
      </c>
      <c r="J13" s="9">
        <f t="shared" si="0"/>
        <v>76.42</v>
      </c>
      <c r="K13" s="9">
        <f>COUNTIFS(F:F,F13,J:J,"&gt;"&amp;J13)+1</f>
        <v>1</v>
      </c>
      <c r="L13" s="10" t="str">
        <f t="shared" si="1"/>
        <v>是</v>
      </c>
      <c r="M13" s="10" t="s">
        <v>18</v>
      </c>
    </row>
    <row r="14" s="1" customFormat="true" ht="30" customHeight="true" spans="1:13">
      <c r="A14" s="4">
        <v>13</v>
      </c>
      <c r="B14" s="5" t="s">
        <v>65</v>
      </c>
      <c r="C14" s="5" t="s">
        <v>66</v>
      </c>
      <c r="D14" s="5" t="s">
        <v>67</v>
      </c>
      <c r="E14" s="5" t="s">
        <v>68</v>
      </c>
      <c r="F14" s="5" t="s">
        <v>69</v>
      </c>
      <c r="G14" s="7">
        <v>1</v>
      </c>
      <c r="H14" s="5">
        <v>67.16</v>
      </c>
      <c r="I14" s="5">
        <v>80</v>
      </c>
      <c r="J14" s="9">
        <f t="shared" si="0"/>
        <v>74.86</v>
      </c>
      <c r="K14" s="9">
        <f>COUNTIFS(F:F,F14,J:J,"&gt;"&amp;J14)+1</f>
        <v>1</v>
      </c>
      <c r="L14" s="10" t="str">
        <f t="shared" si="1"/>
        <v>是</v>
      </c>
      <c r="M14" s="10" t="s">
        <v>18</v>
      </c>
    </row>
    <row r="15" s="1" customFormat="true" ht="30" customHeight="true" spans="1:13">
      <c r="A15" s="4">
        <v>14</v>
      </c>
      <c r="B15" s="5" t="s">
        <v>70</v>
      </c>
      <c r="C15" s="5" t="s">
        <v>71</v>
      </c>
      <c r="D15" s="5" t="s">
        <v>72</v>
      </c>
      <c r="E15" s="5" t="s">
        <v>73</v>
      </c>
      <c r="F15" s="5" t="s">
        <v>74</v>
      </c>
      <c r="G15" s="7">
        <v>1</v>
      </c>
      <c r="H15" s="5">
        <v>78.5</v>
      </c>
      <c r="I15" s="5">
        <v>81.66</v>
      </c>
      <c r="J15" s="9">
        <f t="shared" si="0"/>
        <v>80.39</v>
      </c>
      <c r="K15" s="9">
        <f>COUNTIFS(F:F,F15,J:J,"&gt;"&amp;J15)+1</f>
        <v>1</v>
      </c>
      <c r="L15" s="10" t="str">
        <f t="shared" si="1"/>
        <v>是</v>
      </c>
      <c r="M15" s="10" t="s">
        <v>18</v>
      </c>
    </row>
    <row r="16" s="1" customFormat="true" ht="30" customHeight="true" spans="1:13">
      <c r="A16" s="4">
        <v>15</v>
      </c>
      <c r="B16" s="5" t="s">
        <v>75</v>
      </c>
      <c r="C16" s="5" t="s">
        <v>76</v>
      </c>
      <c r="D16" s="5" t="s">
        <v>77</v>
      </c>
      <c r="E16" s="5" t="s">
        <v>78</v>
      </c>
      <c r="F16" s="5" t="s">
        <v>79</v>
      </c>
      <c r="G16" s="7">
        <v>1</v>
      </c>
      <c r="H16" s="5">
        <v>69.21</v>
      </c>
      <c r="I16" s="5">
        <v>76</v>
      </c>
      <c r="J16" s="9">
        <f t="shared" si="0"/>
        <v>73.28</v>
      </c>
      <c r="K16" s="9">
        <f>COUNTIFS(F:F,F16,J:J,"&gt;"&amp;J16)+1</f>
        <v>1</v>
      </c>
      <c r="L16" s="10" t="str">
        <f t="shared" si="1"/>
        <v>是</v>
      </c>
      <c r="M16" s="10" t="s">
        <v>18</v>
      </c>
    </row>
    <row r="17" s="1" customFormat="true" ht="30" customHeight="true" spans="1:13">
      <c r="A17" s="4">
        <v>16</v>
      </c>
      <c r="B17" s="5" t="s">
        <v>80</v>
      </c>
      <c r="C17" s="5" t="s">
        <v>81</v>
      </c>
      <c r="D17" s="5" t="s">
        <v>82</v>
      </c>
      <c r="E17" s="5" t="s">
        <v>83</v>
      </c>
      <c r="F17" s="5" t="s">
        <v>84</v>
      </c>
      <c r="G17" s="7">
        <v>1</v>
      </c>
      <c r="H17" s="5">
        <v>73.37</v>
      </c>
      <c r="I17" s="5">
        <v>78</v>
      </c>
      <c r="J17" s="9">
        <f t="shared" si="0"/>
        <v>76.14</v>
      </c>
      <c r="K17" s="9">
        <f>COUNTIFS(F:F,F17,J:J,"&gt;"&amp;J17)+1</f>
        <v>1</v>
      </c>
      <c r="L17" s="10" t="str">
        <f t="shared" si="1"/>
        <v>是</v>
      </c>
      <c r="M17" s="10" t="s">
        <v>18</v>
      </c>
    </row>
    <row r="18" s="1" customFormat="true" ht="30" customHeight="true" spans="1:13">
      <c r="A18" s="4">
        <v>17</v>
      </c>
      <c r="B18" s="5" t="s">
        <v>85</v>
      </c>
      <c r="C18" s="5" t="s">
        <v>86</v>
      </c>
      <c r="D18" s="5" t="s">
        <v>87</v>
      </c>
      <c r="E18" s="5" t="s">
        <v>88</v>
      </c>
      <c r="F18" s="5" t="s">
        <v>89</v>
      </c>
      <c r="G18" s="7">
        <v>1</v>
      </c>
      <c r="H18" s="5">
        <v>65.57</v>
      </c>
      <c r="I18" s="5">
        <v>79.66</v>
      </c>
      <c r="J18" s="9">
        <f t="shared" si="0"/>
        <v>74.01</v>
      </c>
      <c r="K18" s="9">
        <f>COUNTIFS(F:F,F18,J:J,"&gt;"&amp;J18)+1</f>
        <v>1</v>
      </c>
      <c r="L18" s="10" t="str">
        <f t="shared" si="1"/>
        <v>是</v>
      </c>
      <c r="M18" s="10" t="s">
        <v>18</v>
      </c>
    </row>
    <row r="19" s="1" customFormat="true" ht="30" customHeight="true" spans="1:13">
      <c r="A19" s="4">
        <v>18</v>
      </c>
      <c r="B19" s="5" t="s">
        <v>90</v>
      </c>
      <c r="C19" s="5" t="s">
        <v>91</v>
      </c>
      <c r="D19" s="5" t="s">
        <v>92</v>
      </c>
      <c r="E19" s="5" t="s">
        <v>93</v>
      </c>
      <c r="F19" s="5" t="s">
        <v>94</v>
      </c>
      <c r="G19" s="7">
        <v>1</v>
      </c>
      <c r="H19" s="5">
        <v>64.42</v>
      </c>
      <c r="I19" s="5">
        <v>80</v>
      </c>
      <c r="J19" s="9">
        <f t="shared" si="0"/>
        <v>73.76</v>
      </c>
      <c r="K19" s="9">
        <f>COUNTIFS(F:F,F19,J:J,"&gt;"&amp;J19)+1</f>
        <v>1</v>
      </c>
      <c r="L19" s="10" t="str">
        <f t="shared" si="1"/>
        <v>是</v>
      </c>
      <c r="M19" s="10" t="s">
        <v>18</v>
      </c>
    </row>
    <row r="20" s="1" customFormat="true" ht="30" customHeight="true" spans="1:13">
      <c r="A20" s="4">
        <v>19</v>
      </c>
      <c r="B20" s="5" t="s">
        <v>95</v>
      </c>
      <c r="C20" s="5" t="s">
        <v>96</v>
      </c>
      <c r="D20" s="5" t="s">
        <v>97</v>
      </c>
      <c r="E20" s="5" t="s">
        <v>98</v>
      </c>
      <c r="F20" s="5" t="s">
        <v>99</v>
      </c>
      <c r="G20" s="7">
        <v>1</v>
      </c>
      <c r="H20" s="5">
        <v>79.32</v>
      </c>
      <c r="I20" s="5">
        <v>80.66</v>
      </c>
      <c r="J20" s="9">
        <f t="shared" si="0"/>
        <v>80.11</v>
      </c>
      <c r="K20" s="9">
        <f>COUNTIFS(F:F,F20,J:J,"&gt;"&amp;J20)+1</f>
        <v>1</v>
      </c>
      <c r="L20" s="10" t="str">
        <f t="shared" si="1"/>
        <v>是</v>
      </c>
      <c r="M20" s="10" t="s">
        <v>18</v>
      </c>
    </row>
    <row r="21" s="1" customFormat="true" ht="30" customHeight="true" spans="1:13">
      <c r="A21" s="4">
        <v>20</v>
      </c>
      <c r="B21" s="5" t="s">
        <v>100</v>
      </c>
      <c r="C21" s="5" t="s">
        <v>101</v>
      </c>
      <c r="D21" s="5" t="s">
        <v>102</v>
      </c>
      <c r="E21" s="5" t="s">
        <v>103</v>
      </c>
      <c r="F21" s="5" t="s">
        <v>104</v>
      </c>
      <c r="G21" s="7">
        <v>1</v>
      </c>
      <c r="H21" s="5">
        <v>68.37</v>
      </c>
      <c r="I21" s="5">
        <v>86.33</v>
      </c>
      <c r="J21" s="9">
        <f t="shared" si="0"/>
        <v>79.13</v>
      </c>
      <c r="K21" s="9">
        <f>COUNTIFS(F:F,F21,J:J,"&gt;"&amp;J21)+1</f>
        <v>1</v>
      </c>
      <c r="L21" s="10" t="str">
        <f t="shared" si="1"/>
        <v>是</v>
      </c>
      <c r="M21" s="10" t="s">
        <v>18</v>
      </c>
    </row>
    <row r="22" s="1" customFormat="true" ht="30" customHeight="true" spans="1:13">
      <c r="A22" s="4">
        <v>21</v>
      </c>
      <c r="B22" s="5" t="s">
        <v>105</v>
      </c>
      <c r="C22" s="5" t="s">
        <v>106</v>
      </c>
      <c r="D22" s="5" t="s">
        <v>107</v>
      </c>
      <c r="E22" s="5" t="s">
        <v>108</v>
      </c>
      <c r="F22" s="5" t="s">
        <v>109</v>
      </c>
      <c r="G22" s="7">
        <v>1</v>
      </c>
      <c r="H22" s="5">
        <v>71.15</v>
      </c>
      <c r="I22" s="5">
        <v>80</v>
      </c>
      <c r="J22" s="9">
        <f t="shared" si="0"/>
        <v>76.46</v>
      </c>
      <c r="K22" s="9">
        <f>COUNTIFS(F:F,F22,J:J,"&gt;"&amp;J22)+1</f>
        <v>1</v>
      </c>
      <c r="L22" s="10" t="str">
        <f t="shared" si="1"/>
        <v>是</v>
      </c>
      <c r="M22" s="10" t="s">
        <v>18</v>
      </c>
    </row>
    <row r="23" s="1" customFormat="true" ht="30" customHeight="true" spans="1:13">
      <c r="A23" s="4">
        <v>22</v>
      </c>
      <c r="B23" s="5" t="s">
        <v>110</v>
      </c>
      <c r="C23" s="5" t="s">
        <v>111</v>
      </c>
      <c r="D23" s="5" t="s">
        <v>112</v>
      </c>
      <c r="E23" s="5" t="s">
        <v>113</v>
      </c>
      <c r="F23" s="5" t="s">
        <v>114</v>
      </c>
      <c r="G23" s="7">
        <v>1</v>
      </c>
      <c r="H23" s="5">
        <v>73.72</v>
      </c>
      <c r="I23" s="5">
        <v>78</v>
      </c>
      <c r="J23" s="9">
        <f t="shared" si="0"/>
        <v>76.28</v>
      </c>
      <c r="K23" s="9">
        <f>COUNTIFS(F:F,F23,J:J,"&gt;"&amp;J23)+1</f>
        <v>1</v>
      </c>
      <c r="L23" s="10" t="str">
        <f t="shared" si="1"/>
        <v>是</v>
      </c>
      <c r="M23" s="10" t="s">
        <v>18</v>
      </c>
    </row>
    <row r="24" s="1" customFormat="true" ht="30" customHeight="true" spans="1:13">
      <c r="A24" s="4">
        <v>23</v>
      </c>
      <c r="B24" s="5" t="s">
        <v>115</v>
      </c>
      <c r="C24" s="5" t="s">
        <v>116</v>
      </c>
      <c r="D24" s="5" t="s">
        <v>117</v>
      </c>
      <c r="E24" s="5" t="s">
        <v>118</v>
      </c>
      <c r="F24" s="5" t="s">
        <v>119</v>
      </c>
      <c r="G24" s="7">
        <v>2</v>
      </c>
      <c r="H24" s="5">
        <v>73.38</v>
      </c>
      <c r="I24" s="5">
        <v>81</v>
      </c>
      <c r="J24" s="9">
        <f t="shared" si="0"/>
        <v>77.95</v>
      </c>
      <c r="K24" s="9">
        <f>COUNTIFS(F:F,F24,J:J,"&gt;"&amp;J24)+1</f>
        <v>1</v>
      </c>
      <c r="L24" s="10" t="str">
        <f t="shared" si="1"/>
        <v>是</v>
      </c>
      <c r="M24" s="10" t="s">
        <v>18</v>
      </c>
    </row>
    <row r="25" s="1" customFormat="true" ht="30" customHeight="true" spans="1:13">
      <c r="A25" s="4">
        <v>24</v>
      </c>
      <c r="B25" s="5" t="s">
        <v>120</v>
      </c>
      <c r="C25" s="5" t="s">
        <v>121</v>
      </c>
      <c r="D25" s="5" t="s">
        <v>117</v>
      </c>
      <c r="E25" s="5" t="s">
        <v>118</v>
      </c>
      <c r="F25" s="5" t="s">
        <v>119</v>
      </c>
      <c r="G25" s="7">
        <v>2</v>
      </c>
      <c r="H25" s="5">
        <v>71.16</v>
      </c>
      <c r="I25" s="5">
        <v>82</v>
      </c>
      <c r="J25" s="9">
        <f t="shared" si="0"/>
        <v>77.66</v>
      </c>
      <c r="K25" s="9">
        <f>COUNTIFS(F:F,F25,J:J,"&gt;"&amp;J25)+1</f>
        <v>2</v>
      </c>
      <c r="L25" s="10" t="str">
        <f t="shared" si="1"/>
        <v>是</v>
      </c>
      <c r="M25" s="10" t="s">
        <v>18</v>
      </c>
    </row>
    <row r="26" s="1" customFormat="true" ht="30" customHeight="true" spans="1:13">
      <c r="A26" s="4">
        <v>25</v>
      </c>
      <c r="B26" s="5" t="s">
        <v>122</v>
      </c>
      <c r="C26" s="5" t="s">
        <v>123</v>
      </c>
      <c r="D26" s="5" t="s">
        <v>124</v>
      </c>
      <c r="E26" s="5" t="s">
        <v>125</v>
      </c>
      <c r="F26" s="5" t="s">
        <v>126</v>
      </c>
      <c r="G26" s="7">
        <v>1</v>
      </c>
      <c r="H26" s="5">
        <v>74.58</v>
      </c>
      <c r="I26" s="5">
        <v>80.33</v>
      </c>
      <c r="J26" s="9">
        <f t="shared" si="0"/>
        <v>78.02</v>
      </c>
      <c r="K26" s="9">
        <f>COUNTIFS(F:F,F26,J:J,"&gt;"&amp;J26)+1</f>
        <v>1</v>
      </c>
      <c r="L26" s="10" t="str">
        <f t="shared" si="1"/>
        <v>是</v>
      </c>
      <c r="M26" s="10" t="s">
        <v>18</v>
      </c>
    </row>
    <row r="27" s="1" customFormat="true" ht="30" customHeight="true" spans="1:13">
      <c r="A27" s="4">
        <v>26</v>
      </c>
      <c r="B27" s="5" t="s">
        <v>127</v>
      </c>
      <c r="C27" s="5" t="s">
        <v>128</v>
      </c>
      <c r="D27" s="5" t="s">
        <v>129</v>
      </c>
      <c r="E27" s="5" t="s">
        <v>130</v>
      </c>
      <c r="F27" s="5" t="s">
        <v>131</v>
      </c>
      <c r="G27" s="7">
        <v>1</v>
      </c>
      <c r="H27" s="5">
        <v>65.36</v>
      </c>
      <c r="I27" s="5">
        <v>74</v>
      </c>
      <c r="J27" s="9">
        <f t="shared" si="0"/>
        <v>70.54</v>
      </c>
      <c r="K27" s="9">
        <f>COUNTIFS(F:F,F27,J:J,"&gt;"&amp;J27)+1</f>
        <v>1</v>
      </c>
      <c r="L27" s="10" t="str">
        <f t="shared" si="1"/>
        <v>是</v>
      </c>
      <c r="M27" s="10" t="s">
        <v>18</v>
      </c>
    </row>
    <row r="28" s="1" customFormat="true" ht="30" customHeight="true" spans="1:13">
      <c r="A28" s="4">
        <v>27</v>
      </c>
      <c r="B28" s="5" t="s">
        <v>132</v>
      </c>
      <c r="C28" s="5" t="s">
        <v>133</v>
      </c>
      <c r="D28" s="5" t="s">
        <v>134</v>
      </c>
      <c r="E28" s="5" t="s">
        <v>135</v>
      </c>
      <c r="F28" s="5" t="s">
        <v>136</v>
      </c>
      <c r="G28" s="7">
        <v>1</v>
      </c>
      <c r="H28" s="5">
        <v>79.54</v>
      </c>
      <c r="I28" s="5">
        <v>80.66</v>
      </c>
      <c r="J28" s="9">
        <f t="shared" si="0"/>
        <v>80.2</v>
      </c>
      <c r="K28" s="9">
        <f>COUNTIFS(F:F,F28,J:J,"&gt;"&amp;J28)+1</f>
        <v>1</v>
      </c>
      <c r="L28" s="10" t="str">
        <f t="shared" si="1"/>
        <v>是</v>
      </c>
      <c r="M28" s="10" t="s">
        <v>18</v>
      </c>
    </row>
    <row r="29" s="1" customFormat="true" ht="30" customHeight="true" spans="1:13">
      <c r="A29" s="4">
        <v>28</v>
      </c>
      <c r="B29" s="5" t="s">
        <v>137</v>
      </c>
      <c r="C29" s="5" t="s">
        <v>138</v>
      </c>
      <c r="D29" s="5" t="s">
        <v>139</v>
      </c>
      <c r="E29" s="5" t="s">
        <v>140</v>
      </c>
      <c r="F29" s="5" t="s">
        <v>141</v>
      </c>
      <c r="G29" s="7">
        <v>1</v>
      </c>
      <c r="H29" s="5">
        <v>69.06</v>
      </c>
      <c r="I29" s="5">
        <v>81.33</v>
      </c>
      <c r="J29" s="9">
        <f t="shared" si="0"/>
        <v>76.41</v>
      </c>
      <c r="K29" s="9">
        <f>COUNTIFS(F:F,F29,J:J,"&gt;"&amp;J29)+1</f>
        <v>1</v>
      </c>
      <c r="L29" s="10" t="str">
        <f t="shared" si="1"/>
        <v>是</v>
      </c>
      <c r="M29" s="10" t="s">
        <v>18</v>
      </c>
    </row>
    <row r="30" s="1" customFormat="true" ht="30" customHeight="true" spans="1:13">
      <c r="A30" s="4">
        <v>29</v>
      </c>
      <c r="B30" s="5" t="s">
        <v>142</v>
      </c>
      <c r="C30" s="5" t="s">
        <v>143</v>
      </c>
      <c r="D30" s="5" t="s">
        <v>144</v>
      </c>
      <c r="E30" s="5" t="s">
        <v>145</v>
      </c>
      <c r="F30" s="5" t="s">
        <v>146</v>
      </c>
      <c r="G30" s="7">
        <v>1</v>
      </c>
      <c r="H30" s="5">
        <v>57.09</v>
      </c>
      <c r="I30" s="5">
        <v>77.66</v>
      </c>
      <c r="J30" s="9">
        <f t="shared" si="0"/>
        <v>69.42</v>
      </c>
      <c r="K30" s="9">
        <f>COUNTIFS(F:F,F30,J:J,"&gt;"&amp;J30)+1</f>
        <v>1</v>
      </c>
      <c r="L30" s="10" t="str">
        <f t="shared" si="1"/>
        <v>是</v>
      </c>
      <c r="M30" s="10" t="s">
        <v>18</v>
      </c>
    </row>
    <row r="31" s="1" customFormat="true" ht="30" customHeight="true" spans="1:13">
      <c r="A31" s="4">
        <v>30</v>
      </c>
      <c r="B31" s="5" t="s">
        <v>147</v>
      </c>
      <c r="C31" s="5" t="s">
        <v>148</v>
      </c>
      <c r="D31" s="5" t="s">
        <v>149</v>
      </c>
      <c r="E31" s="5" t="s">
        <v>150</v>
      </c>
      <c r="F31" s="5" t="s">
        <v>151</v>
      </c>
      <c r="G31" s="7">
        <v>1</v>
      </c>
      <c r="H31" s="5">
        <v>66.56</v>
      </c>
      <c r="I31" s="5">
        <v>79</v>
      </c>
      <c r="J31" s="9">
        <f t="shared" si="0"/>
        <v>74.02</v>
      </c>
      <c r="K31" s="9">
        <f>COUNTIFS(F:F,F31,J:J,"&gt;"&amp;J31)+1</f>
        <v>1</v>
      </c>
      <c r="L31" s="10" t="str">
        <f t="shared" si="1"/>
        <v>是</v>
      </c>
      <c r="M31" s="10" t="s">
        <v>18</v>
      </c>
    </row>
    <row r="32" s="1" customFormat="true" ht="30" customHeight="true" spans="1:13">
      <c r="A32" s="4">
        <v>31</v>
      </c>
      <c r="B32" s="5" t="s">
        <v>152</v>
      </c>
      <c r="C32" s="5" t="s">
        <v>153</v>
      </c>
      <c r="D32" s="5" t="s">
        <v>154</v>
      </c>
      <c r="E32" s="5" t="s">
        <v>155</v>
      </c>
      <c r="F32" s="5" t="s">
        <v>156</v>
      </c>
      <c r="G32" s="7">
        <v>1</v>
      </c>
      <c r="H32" s="5">
        <v>62.28</v>
      </c>
      <c r="I32" s="5">
        <v>79.33</v>
      </c>
      <c r="J32" s="9">
        <f t="shared" si="0"/>
        <v>72.5</v>
      </c>
      <c r="K32" s="9">
        <f>COUNTIFS(F:F,F32,J:J,"&gt;"&amp;J32)+1</f>
        <v>1</v>
      </c>
      <c r="L32" s="10" t="str">
        <f t="shared" si="1"/>
        <v>是</v>
      </c>
      <c r="M32" s="10" t="s">
        <v>18</v>
      </c>
    </row>
    <row r="33" s="1" customFormat="true" ht="30" customHeight="true" spans="1:13">
      <c r="A33" s="4">
        <v>32</v>
      </c>
      <c r="B33" s="5" t="s">
        <v>157</v>
      </c>
      <c r="C33" s="5" t="s">
        <v>158</v>
      </c>
      <c r="D33" s="5" t="s">
        <v>159</v>
      </c>
      <c r="E33" s="5" t="s">
        <v>160</v>
      </c>
      <c r="F33" s="5" t="s">
        <v>161</v>
      </c>
      <c r="G33" s="7">
        <v>1</v>
      </c>
      <c r="H33" s="5">
        <v>54.1</v>
      </c>
      <c r="I33" s="5">
        <v>79.66</v>
      </c>
      <c r="J33" s="9">
        <f t="shared" si="0"/>
        <v>69.43</v>
      </c>
      <c r="K33" s="9">
        <f>COUNTIFS(F:F,F33,J:J,"&gt;"&amp;J33)+1</f>
        <v>1</v>
      </c>
      <c r="L33" s="10" t="str">
        <f t="shared" si="1"/>
        <v>是</v>
      </c>
      <c r="M33" s="10" t="s">
        <v>18</v>
      </c>
    </row>
    <row r="34" s="1" customFormat="true" ht="30" customHeight="true" spans="1:13">
      <c r="A34" s="4">
        <v>33</v>
      </c>
      <c r="B34" s="5" t="s">
        <v>162</v>
      </c>
      <c r="C34" s="5" t="s">
        <v>163</v>
      </c>
      <c r="D34" s="5" t="s">
        <v>164</v>
      </c>
      <c r="E34" s="5" t="s">
        <v>165</v>
      </c>
      <c r="F34" s="5" t="s">
        <v>166</v>
      </c>
      <c r="G34" s="7">
        <v>1</v>
      </c>
      <c r="H34" s="5">
        <v>75.32</v>
      </c>
      <c r="I34" s="5">
        <v>79.33</v>
      </c>
      <c r="J34" s="9">
        <f t="shared" si="0"/>
        <v>77.71</v>
      </c>
      <c r="K34" s="9">
        <f>COUNTIFS(F:F,F34,J:J,"&gt;"&amp;J34)+1</f>
        <v>1</v>
      </c>
      <c r="L34" s="10" t="str">
        <f t="shared" si="1"/>
        <v>是</v>
      </c>
      <c r="M34" s="10" t="s">
        <v>18</v>
      </c>
    </row>
    <row r="35" s="1" customFormat="true" ht="30" customHeight="true" spans="1:13">
      <c r="A35" s="4">
        <v>34</v>
      </c>
      <c r="B35" s="5" t="s">
        <v>167</v>
      </c>
      <c r="C35" s="5" t="s">
        <v>168</v>
      </c>
      <c r="D35" s="5" t="s">
        <v>164</v>
      </c>
      <c r="E35" s="5" t="s">
        <v>169</v>
      </c>
      <c r="F35" s="5" t="s">
        <v>170</v>
      </c>
      <c r="G35" s="7">
        <v>1</v>
      </c>
      <c r="H35" s="5">
        <v>74.5</v>
      </c>
      <c r="I35" s="5">
        <v>79</v>
      </c>
      <c r="J35" s="9">
        <f t="shared" si="0"/>
        <v>77.2</v>
      </c>
      <c r="K35" s="9">
        <f>COUNTIFS(F:F,F35,J:J,"&gt;"&amp;J35)+1</f>
        <v>1</v>
      </c>
      <c r="L35" s="10" t="str">
        <f t="shared" si="1"/>
        <v>是</v>
      </c>
      <c r="M35" s="10" t="s">
        <v>18</v>
      </c>
    </row>
    <row r="36" s="1" customFormat="true" ht="30" customHeight="true" spans="1:13">
      <c r="A36" s="4">
        <v>35</v>
      </c>
      <c r="B36" s="5" t="s">
        <v>171</v>
      </c>
      <c r="C36" s="5" t="s">
        <v>172</v>
      </c>
      <c r="D36" s="5" t="s">
        <v>173</v>
      </c>
      <c r="E36" s="5" t="s">
        <v>174</v>
      </c>
      <c r="F36" s="5" t="s">
        <v>175</v>
      </c>
      <c r="G36" s="7">
        <v>1</v>
      </c>
      <c r="H36" s="5">
        <v>83.37</v>
      </c>
      <c r="I36" s="5">
        <v>84</v>
      </c>
      <c r="J36" s="9">
        <f t="shared" si="0"/>
        <v>83.74</v>
      </c>
      <c r="K36" s="9">
        <f>COUNTIFS(F:F,F36,J:J,"&gt;"&amp;J36)+1</f>
        <v>1</v>
      </c>
      <c r="L36" s="10" t="str">
        <f t="shared" si="1"/>
        <v>是</v>
      </c>
      <c r="M36" s="10" t="s">
        <v>18</v>
      </c>
    </row>
    <row r="37" s="1" customFormat="true" ht="30" customHeight="true" spans="1:13">
      <c r="A37" s="4">
        <v>36</v>
      </c>
      <c r="B37" s="5" t="s">
        <v>176</v>
      </c>
      <c r="C37" s="5" t="s">
        <v>177</v>
      </c>
      <c r="D37" s="5" t="s">
        <v>173</v>
      </c>
      <c r="E37" s="5" t="s">
        <v>178</v>
      </c>
      <c r="F37" s="5" t="s">
        <v>179</v>
      </c>
      <c r="G37" s="7">
        <v>1</v>
      </c>
      <c r="H37" s="5">
        <v>76.84</v>
      </c>
      <c r="I37" s="5">
        <v>74.33</v>
      </c>
      <c r="J37" s="9">
        <f t="shared" si="0"/>
        <v>75.32</v>
      </c>
      <c r="K37" s="9">
        <f>COUNTIFS(F:F,F37,J:J,"&gt;"&amp;J37)+1</f>
        <v>1</v>
      </c>
      <c r="L37" s="10" t="str">
        <f t="shared" si="1"/>
        <v>是</v>
      </c>
      <c r="M37" s="10" t="s">
        <v>18</v>
      </c>
    </row>
    <row r="38" s="1" customFormat="true" ht="30" customHeight="true" spans="1:13">
      <c r="A38" s="4">
        <v>37</v>
      </c>
      <c r="B38" s="5" t="s">
        <v>180</v>
      </c>
      <c r="C38" s="5" t="s">
        <v>181</v>
      </c>
      <c r="D38" s="5" t="s">
        <v>182</v>
      </c>
      <c r="E38" s="5" t="s">
        <v>183</v>
      </c>
      <c r="F38" s="5" t="s">
        <v>184</v>
      </c>
      <c r="G38" s="7">
        <v>1</v>
      </c>
      <c r="H38" s="5">
        <v>65.47</v>
      </c>
      <c r="I38" s="5">
        <v>79.33</v>
      </c>
      <c r="J38" s="9">
        <f t="shared" si="0"/>
        <v>73.77</v>
      </c>
      <c r="K38" s="9">
        <f>COUNTIFS(F:F,F38,J:J,"&gt;"&amp;J38)+1</f>
        <v>1</v>
      </c>
      <c r="L38" s="10" t="str">
        <f t="shared" si="1"/>
        <v>是</v>
      </c>
      <c r="M38" s="10" t="s">
        <v>18</v>
      </c>
    </row>
    <row r="39" s="1" customFormat="true" ht="30" customHeight="true" spans="1:13">
      <c r="A39" s="4">
        <v>38</v>
      </c>
      <c r="B39" s="5" t="s">
        <v>185</v>
      </c>
      <c r="C39" s="5" t="s">
        <v>186</v>
      </c>
      <c r="D39" s="5" t="s">
        <v>187</v>
      </c>
      <c r="E39" s="5" t="s">
        <v>188</v>
      </c>
      <c r="F39" s="5" t="s">
        <v>189</v>
      </c>
      <c r="G39" s="7">
        <v>2</v>
      </c>
      <c r="H39" s="5">
        <v>66.58</v>
      </c>
      <c r="I39" s="5">
        <v>79.33</v>
      </c>
      <c r="J39" s="9">
        <f t="shared" si="0"/>
        <v>74.22</v>
      </c>
      <c r="K39" s="9">
        <f>COUNTIFS(F:F,F39,J:J,"&gt;"&amp;J39)+1</f>
        <v>1</v>
      </c>
      <c r="L39" s="10" t="str">
        <f t="shared" si="1"/>
        <v>是</v>
      </c>
      <c r="M39" s="10" t="s">
        <v>18</v>
      </c>
    </row>
    <row r="40" s="1" customFormat="true" ht="30" customHeight="true" spans="1:13">
      <c r="A40" s="4">
        <v>39</v>
      </c>
      <c r="B40" s="5" t="s">
        <v>190</v>
      </c>
      <c r="C40" s="5" t="s">
        <v>191</v>
      </c>
      <c r="D40" s="5" t="s">
        <v>187</v>
      </c>
      <c r="E40" s="5" t="s">
        <v>188</v>
      </c>
      <c r="F40" s="5" t="s">
        <v>189</v>
      </c>
      <c r="G40" s="7">
        <v>2</v>
      </c>
      <c r="H40" s="5">
        <v>64.23</v>
      </c>
      <c r="I40" s="5">
        <v>80.66</v>
      </c>
      <c r="J40" s="9">
        <f t="shared" si="0"/>
        <v>74.08</v>
      </c>
      <c r="K40" s="9">
        <f>COUNTIFS(F:F,F40,J:J,"&gt;"&amp;J40)+1</f>
        <v>2</v>
      </c>
      <c r="L40" s="10" t="str">
        <f t="shared" si="1"/>
        <v>是</v>
      </c>
      <c r="M40" s="10" t="s">
        <v>18</v>
      </c>
    </row>
    <row r="41" s="1" customFormat="true" ht="30" customHeight="true" spans="1:13">
      <c r="A41" s="4">
        <v>40</v>
      </c>
      <c r="B41" s="5" t="s">
        <v>192</v>
      </c>
      <c r="C41" s="5" t="s">
        <v>193</v>
      </c>
      <c r="D41" s="5" t="s">
        <v>194</v>
      </c>
      <c r="E41" s="5" t="s">
        <v>195</v>
      </c>
      <c r="F41" s="5" t="s">
        <v>196</v>
      </c>
      <c r="G41" s="7">
        <v>1</v>
      </c>
      <c r="H41" s="5">
        <v>60.94</v>
      </c>
      <c r="I41" s="5">
        <v>75</v>
      </c>
      <c r="J41" s="9">
        <f t="shared" si="0"/>
        <v>69.37</v>
      </c>
      <c r="K41" s="9">
        <f>COUNTIFS(F:F,F41,J:J,"&gt;"&amp;J41)+1</f>
        <v>1</v>
      </c>
      <c r="L41" s="10" t="str">
        <f t="shared" si="1"/>
        <v>是</v>
      </c>
      <c r="M41" s="10" t="s">
        <v>18</v>
      </c>
    </row>
    <row r="42" s="1" customFormat="true" ht="30" customHeight="true" spans="1:13">
      <c r="A42" s="4">
        <v>41</v>
      </c>
      <c r="B42" s="5" t="s">
        <v>197</v>
      </c>
      <c r="C42" s="5" t="s">
        <v>198</v>
      </c>
      <c r="D42" s="5" t="s">
        <v>199</v>
      </c>
      <c r="E42" s="5" t="s">
        <v>200</v>
      </c>
      <c r="F42" s="5" t="s">
        <v>201</v>
      </c>
      <c r="G42" s="7">
        <v>1</v>
      </c>
      <c r="H42" s="5">
        <v>59.61</v>
      </c>
      <c r="I42" s="5">
        <v>77.66</v>
      </c>
      <c r="J42" s="9">
        <f t="shared" si="0"/>
        <v>70.43</v>
      </c>
      <c r="K42" s="9">
        <f>COUNTIFS(F:F,F42,J:J,"&gt;"&amp;J42)+1</f>
        <v>1</v>
      </c>
      <c r="L42" s="10" t="str">
        <f t="shared" si="1"/>
        <v>是</v>
      </c>
      <c r="M42" s="10" t="s">
        <v>18</v>
      </c>
    </row>
    <row r="43" s="1" customFormat="true" ht="30" customHeight="true" spans="1:13">
      <c r="A43" s="4">
        <v>42</v>
      </c>
      <c r="B43" s="5" t="s">
        <v>202</v>
      </c>
      <c r="C43" s="5" t="s">
        <v>203</v>
      </c>
      <c r="D43" s="5" t="s">
        <v>204</v>
      </c>
      <c r="E43" s="5" t="s">
        <v>205</v>
      </c>
      <c r="F43" s="5" t="s">
        <v>206</v>
      </c>
      <c r="G43" s="7">
        <v>1</v>
      </c>
      <c r="H43" s="5">
        <v>82.39</v>
      </c>
      <c r="I43" s="5">
        <v>81.33</v>
      </c>
      <c r="J43" s="9">
        <f t="shared" si="0"/>
        <v>81.74</v>
      </c>
      <c r="K43" s="9">
        <f>COUNTIFS(F:F,F43,J:J,"&gt;"&amp;J43)+1</f>
        <v>1</v>
      </c>
      <c r="L43" s="10" t="str">
        <f t="shared" si="1"/>
        <v>是</v>
      </c>
      <c r="M43" s="10" t="s">
        <v>18</v>
      </c>
    </row>
    <row r="44" s="1" customFormat="true" ht="30" customHeight="true" spans="1:13">
      <c r="A44" s="4">
        <v>43</v>
      </c>
      <c r="B44" s="5" t="s">
        <v>207</v>
      </c>
      <c r="C44" s="5" t="s">
        <v>208</v>
      </c>
      <c r="D44" s="5" t="s">
        <v>209</v>
      </c>
      <c r="E44" s="5" t="s">
        <v>210</v>
      </c>
      <c r="F44" s="5" t="s">
        <v>211</v>
      </c>
      <c r="G44" s="7">
        <v>1</v>
      </c>
      <c r="H44" s="5">
        <v>71.23</v>
      </c>
      <c r="I44" s="5">
        <v>81.66</v>
      </c>
      <c r="J44" s="9">
        <f t="shared" si="0"/>
        <v>77.48</v>
      </c>
      <c r="K44" s="9">
        <f>COUNTIFS(F:F,F44,J:J,"&gt;"&amp;J44)+1</f>
        <v>1</v>
      </c>
      <c r="L44" s="10" t="str">
        <f t="shared" si="1"/>
        <v>是</v>
      </c>
      <c r="M44" s="10" t="s">
        <v>18</v>
      </c>
    </row>
    <row r="45" s="1" customFormat="true" ht="30" customHeight="true" spans="1:13">
      <c r="A45" s="4">
        <v>44</v>
      </c>
      <c r="B45" s="5" t="s">
        <v>212</v>
      </c>
      <c r="C45" s="5" t="s">
        <v>213</v>
      </c>
      <c r="D45" s="5" t="s">
        <v>214</v>
      </c>
      <c r="E45" s="5" t="s">
        <v>215</v>
      </c>
      <c r="F45" s="5" t="s">
        <v>216</v>
      </c>
      <c r="G45" s="7">
        <v>1</v>
      </c>
      <c r="H45" s="5">
        <v>71.59</v>
      </c>
      <c r="I45" s="5">
        <v>77.33</v>
      </c>
      <c r="J45" s="9">
        <f t="shared" si="0"/>
        <v>75.02</v>
      </c>
      <c r="K45" s="9">
        <f>COUNTIFS(F:F,F45,J:J,"&gt;"&amp;J45)+1</f>
        <v>1</v>
      </c>
      <c r="L45" s="10" t="str">
        <f t="shared" si="1"/>
        <v>是</v>
      </c>
      <c r="M45" s="10" t="s">
        <v>18</v>
      </c>
    </row>
    <row r="46" s="1" customFormat="true" ht="30" customHeight="true" spans="1:13">
      <c r="A46" s="4">
        <v>45</v>
      </c>
      <c r="B46" s="5" t="s">
        <v>217</v>
      </c>
      <c r="C46" s="5" t="s">
        <v>218</v>
      </c>
      <c r="D46" s="5" t="s">
        <v>219</v>
      </c>
      <c r="E46" s="5" t="s">
        <v>220</v>
      </c>
      <c r="F46" s="5" t="s">
        <v>221</v>
      </c>
      <c r="G46" s="7">
        <v>1</v>
      </c>
      <c r="H46" s="5">
        <v>73.09</v>
      </c>
      <c r="I46" s="5">
        <v>82</v>
      </c>
      <c r="J46" s="9">
        <f t="shared" si="0"/>
        <v>78.43</v>
      </c>
      <c r="K46" s="9">
        <f>COUNTIFS(F:F,F46,J:J,"&gt;"&amp;J46)+1</f>
        <v>1</v>
      </c>
      <c r="L46" s="10" t="str">
        <f t="shared" si="1"/>
        <v>是</v>
      </c>
      <c r="M46" s="10" t="s">
        <v>18</v>
      </c>
    </row>
    <row r="47" s="1" customFormat="true" ht="30" customHeight="true" spans="1:13">
      <c r="A47" s="4">
        <v>46</v>
      </c>
      <c r="B47" s="5" t="s">
        <v>222</v>
      </c>
      <c r="C47" s="5" t="s">
        <v>223</v>
      </c>
      <c r="D47" s="5" t="s">
        <v>224</v>
      </c>
      <c r="E47" s="5" t="s">
        <v>225</v>
      </c>
      <c r="F47" s="5" t="s">
        <v>226</v>
      </c>
      <c r="G47" s="7">
        <v>1</v>
      </c>
      <c r="H47" s="5">
        <v>74.15</v>
      </c>
      <c r="I47" s="5">
        <v>78.66</v>
      </c>
      <c r="J47" s="9">
        <f t="shared" si="0"/>
        <v>76.85</v>
      </c>
      <c r="K47" s="9">
        <f>COUNTIFS(F:F,F47,J:J,"&gt;"&amp;J47)+1</f>
        <v>1</v>
      </c>
      <c r="L47" s="10" t="str">
        <f t="shared" si="1"/>
        <v>是</v>
      </c>
      <c r="M47" s="10" t="s">
        <v>18</v>
      </c>
    </row>
    <row r="48" s="1" customFormat="true" ht="30" customHeight="true" spans="1:13">
      <c r="A48" s="4">
        <v>47</v>
      </c>
      <c r="B48" s="5" t="s">
        <v>227</v>
      </c>
      <c r="C48" s="5" t="s">
        <v>228</v>
      </c>
      <c r="D48" s="5" t="s">
        <v>224</v>
      </c>
      <c r="E48" s="5" t="s">
        <v>229</v>
      </c>
      <c r="F48" s="5" t="s">
        <v>230</v>
      </c>
      <c r="G48" s="7">
        <v>1</v>
      </c>
      <c r="H48" s="5">
        <v>72.35</v>
      </c>
      <c r="I48" s="5">
        <v>80.66</v>
      </c>
      <c r="J48" s="9">
        <f t="shared" si="0"/>
        <v>77.33</v>
      </c>
      <c r="K48" s="9">
        <f>COUNTIFS(F:F,F48,J:J,"&gt;"&amp;J48)+1</f>
        <v>1</v>
      </c>
      <c r="L48" s="10" t="str">
        <f t="shared" si="1"/>
        <v>是</v>
      </c>
      <c r="M48" s="10" t="s">
        <v>18</v>
      </c>
    </row>
    <row r="49" s="1" customFormat="true" ht="30" customHeight="true" spans="1:13">
      <c r="A49" s="4">
        <v>48</v>
      </c>
      <c r="B49" s="5" t="s">
        <v>231</v>
      </c>
      <c r="C49" s="5" t="s">
        <v>232</v>
      </c>
      <c r="D49" s="5" t="s">
        <v>224</v>
      </c>
      <c r="E49" s="5" t="s">
        <v>233</v>
      </c>
      <c r="F49" s="5" t="s">
        <v>234</v>
      </c>
      <c r="G49" s="7">
        <v>1</v>
      </c>
      <c r="H49" s="5">
        <v>73.82</v>
      </c>
      <c r="I49" s="5">
        <v>79.66</v>
      </c>
      <c r="J49" s="9">
        <f t="shared" si="0"/>
        <v>77.31</v>
      </c>
      <c r="K49" s="9">
        <f>COUNTIFS(F:F,F49,J:J,"&gt;"&amp;J49)+1</f>
        <v>1</v>
      </c>
      <c r="L49" s="10" t="str">
        <f t="shared" si="1"/>
        <v>是</v>
      </c>
      <c r="M49" s="10" t="s">
        <v>18</v>
      </c>
    </row>
    <row r="50" s="1" customFormat="true" ht="30" customHeight="true" spans="1:13">
      <c r="A50" s="4">
        <v>49</v>
      </c>
      <c r="B50" s="5" t="s">
        <v>235</v>
      </c>
      <c r="C50" s="5" t="s">
        <v>236</v>
      </c>
      <c r="D50" s="5" t="s">
        <v>237</v>
      </c>
      <c r="E50" s="5" t="s">
        <v>238</v>
      </c>
      <c r="F50" s="5" t="s">
        <v>239</v>
      </c>
      <c r="G50" s="7">
        <v>1</v>
      </c>
      <c r="H50" s="5">
        <v>61.89</v>
      </c>
      <c r="I50" s="5">
        <v>79.33</v>
      </c>
      <c r="J50" s="9">
        <f t="shared" si="0"/>
        <v>72.34</v>
      </c>
      <c r="K50" s="9">
        <f>COUNTIFS(F:F,F50,J:J,"&gt;"&amp;J50)+1</f>
        <v>1</v>
      </c>
      <c r="L50" s="10" t="str">
        <f t="shared" si="1"/>
        <v>是</v>
      </c>
      <c r="M50" s="10" t="s">
        <v>18</v>
      </c>
    </row>
    <row r="51" s="1" customFormat="true" ht="30" customHeight="true" spans="1:13">
      <c r="A51" s="4">
        <v>50</v>
      </c>
      <c r="B51" s="5" t="s">
        <v>240</v>
      </c>
      <c r="C51" s="5" t="s">
        <v>241</v>
      </c>
      <c r="D51" s="5" t="s">
        <v>242</v>
      </c>
      <c r="E51" s="5" t="s">
        <v>243</v>
      </c>
      <c r="F51" s="5" t="s">
        <v>244</v>
      </c>
      <c r="G51" s="7">
        <v>1</v>
      </c>
      <c r="H51" s="5">
        <v>74.22</v>
      </c>
      <c r="I51" s="5">
        <v>78.33</v>
      </c>
      <c r="J51" s="9">
        <f t="shared" si="0"/>
        <v>76.67</v>
      </c>
      <c r="K51" s="9">
        <f>COUNTIFS(F:F,F51,J:J,"&gt;"&amp;J51)+1</f>
        <v>1</v>
      </c>
      <c r="L51" s="10" t="str">
        <f t="shared" si="1"/>
        <v>是</v>
      </c>
      <c r="M51" s="10" t="s">
        <v>18</v>
      </c>
    </row>
    <row r="52" s="1" customFormat="true" ht="30" customHeight="true" spans="1:13">
      <c r="A52" s="4">
        <v>51</v>
      </c>
      <c r="B52" s="5" t="s">
        <v>245</v>
      </c>
      <c r="C52" s="5" t="s">
        <v>246</v>
      </c>
      <c r="D52" s="5" t="s">
        <v>247</v>
      </c>
      <c r="E52" s="5" t="s">
        <v>248</v>
      </c>
      <c r="F52" s="5" t="s">
        <v>249</v>
      </c>
      <c r="G52" s="7">
        <v>1</v>
      </c>
      <c r="H52" s="5">
        <v>70.52</v>
      </c>
      <c r="I52" s="5">
        <v>82.33</v>
      </c>
      <c r="J52" s="9">
        <f t="shared" si="0"/>
        <v>77.59</v>
      </c>
      <c r="K52" s="9">
        <f>COUNTIFS(F:F,F52,J:J,"&gt;"&amp;J52)+1</f>
        <v>1</v>
      </c>
      <c r="L52" s="10" t="str">
        <f t="shared" si="1"/>
        <v>是</v>
      </c>
      <c r="M52" s="10" t="s">
        <v>18</v>
      </c>
    </row>
    <row r="53" s="1" customFormat="true" ht="30" customHeight="true" spans="1:13">
      <c r="A53" s="4">
        <v>52</v>
      </c>
      <c r="B53" s="5" t="s">
        <v>250</v>
      </c>
      <c r="C53" s="5" t="s">
        <v>251</v>
      </c>
      <c r="D53" s="5" t="s">
        <v>252</v>
      </c>
      <c r="E53" s="5" t="s">
        <v>253</v>
      </c>
      <c r="F53" s="5" t="s">
        <v>254</v>
      </c>
      <c r="G53" s="7">
        <v>1</v>
      </c>
      <c r="H53" s="5">
        <v>83.36</v>
      </c>
      <c r="I53" s="5">
        <v>79.33</v>
      </c>
      <c r="J53" s="9">
        <f t="shared" si="0"/>
        <v>80.93</v>
      </c>
      <c r="K53" s="9">
        <f>COUNTIFS(F:F,F53,J:J,"&gt;"&amp;J53)+1</f>
        <v>1</v>
      </c>
      <c r="L53" s="10" t="str">
        <f t="shared" si="1"/>
        <v>是</v>
      </c>
      <c r="M53" s="10" t="s">
        <v>18</v>
      </c>
    </row>
    <row r="54" s="1" customFormat="true" ht="30" customHeight="true" spans="1:13">
      <c r="A54" s="4">
        <v>53</v>
      </c>
      <c r="B54" s="5" t="s">
        <v>255</v>
      </c>
      <c r="C54" s="5" t="s">
        <v>256</v>
      </c>
      <c r="D54" s="5" t="s">
        <v>252</v>
      </c>
      <c r="E54" s="5" t="s">
        <v>257</v>
      </c>
      <c r="F54" s="5" t="s">
        <v>258</v>
      </c>
      <c r="G54" s="7">
        <v>1</v>
      </c>
      <c r="H54" s="5">
        <v>73.56</v>
      </c>
      <c r="I54" s="5">
        <v>75.66</v>
      </c>
      <c r="J54" s="9">
        <f t="shared" si="0"/>
        <v>74.81</v>
      </c>
      <c r="K54" s="9">
        <f>COUNTIFS(F:F,F54,J:J,"&gt;"&amp;J54)+1</f>
        <v>1</v>
      </c>
      <c r="L54" s="10" t="str">
        <f t="shared" si="1"/>
        <v>是</v>
      </c>
      <c r="M54" s="10" t="s">
        <v>18</v>
      </c>
    </row>
    <row r="55" s="1" customFormat="true" ht="30" customHeight="true" spans="1:13">
      <c r="A55" s="4">
        <v>54</v>
      </c>
      <c r="B55" s="5" t="s">
        <v>259</v>
      </c>
      <c r="C55" s="5" t="s">
        <v>260</v>
      </c>
      <c r="D55" s="5" t="s">
        <v>252</v>
      </c>
      <c r="E55" s="5" t="s">
        <v>261</v>
      </c>
      <c r="F55" s="5" t="s">
        <v>262</v>
      </c>
      <c r="G55" s="7">
        <v>1</v>
      </c>
      <c r="H55" s="5">
        <v>66.5</v>
      </c>
      <c r="I55" s="5">
        <v>78</v>
      </c>
      <c r="J55" s="9">
        <f t="shared" si="0"/>
        <v>73.4</v>
      </c>
      <c r="K55" s="9">
        <f>COUNTIFS(F:F,F55,J:J,"&gt;"&amp;J55)+1</f>
        <v>1</v>
      </c>
      <c r="L55" s="10" t="str">
        <f t="shared" si="1"/>
        <v>是</v>
      </c>
      <c r="M55" s="10" t="s">
        <v>18</v>
      </c>
    </row>
    <row r="56" s="1" customFormat="true" ht="30" customHeight="true" spans="1:13">
      <c r="A56" s="4">
        <v>55</v>
      </c>
      <c r="B56" s="5" t="s">
        <v>263</v>
      </c>
      <c r="C56" s="5" t="s">
        <v>264</v>
      </c>
      <c r="D56" s="5" t="s">
        <v>265</v>
      </c>
      <c r="E56" s="5" t="s">
        <v>266</v>
      </c>
      <c r="F56" s="5" t="s">
        <v>267</v>
      </c>
      <c r="G56" s="7">
        <v>1</v>
      </c>
      <c r="H56" s="5">
        <v>62.81</v>
      </c>
      <c r="I56" s="5">
        <v>76</v>
      </c>
      <c r="J56" s="9">
        <f t="shared" si="0"/>
        <v>70.72</v>
      </c>
      <c r="K56" s="9">
        <f>COUNTIFS(F:F,F56,J:J,"&gt;"&amp;J56)+1</f>
        <v>1</v>
      </c>
      <c r="L56" s="10" t="str">
        <f t="shared" si="1"/>
        <v>是</v>
      </c>
      <c r="M56" s="10" t="s">
        <v>18</v>
      </c>
    </row>
    <row r="57" s="1" customFormat="true" ht="30" customHeight="true" spans="1:13">
      <c r="A57" s="4">
        <v>56</v>
      </c>
      <c r="B57" s="5" t="s">
        <v>268</v>
      </c>
      <c r="C57" s="5" t="s">
        <v>269</v>
      </c>
      <c r="D57" s="5" t="s">
        <v>270</v>
      </c>
      <c r="E57" s="5" t="s">
        <v>271</v>
      </c>
      <c r="F57" s="5" t="s">
        <v>272</v>
      </c>
      <c r="G57" s="7">
        <v>1</v>
      </c>
      <c r="H57" s="5">
        <v>75.5</v>
      </c>
      <c r="I57" s="5">
        <v>76.66</v>
      </c>
      <c r="J57" s="9">
        <f t="shared" si="0"/>
        <v>76.19</v>
      </c>
      <c r="K57" s="9">
        <f>COUNTIFS(F:F,F57,J:J,"&gt;"&amp;J57)+1</f>
        <v>1</v>
      </c>
      <c r="L57" s="10" t="str">
        <f t="shared" si="1"/>
        <v>是</v>
      </c>
      <c r="M57" s="10" t="s">
        <v>18</v>
      </c>
    </row>
    <row r="58" s="1" customFormat="true" ht="30" customHeight="true" spans="1:13">
      <c r="A58" s="4">
        <v>57</v>
      </c>
      <c r="B58" s="5" t="s">
        <v>273</v>
      </c>
      <c r="C58" s="5" t="s">
        <v>274</v>
      </c>
      <c r="D58" s="5" t="s">
        <v>275</v>
      </c>
      <c r="E58" s="5" t="s">
        <v>276</v>
      </c>
      <c r="F58" s="5" t="s">
        <v>277</v>
      </c>
      <c r="G58" s="7">
        <v>1</v>
      </c>
      <c r="H58" s="5">
        <v>73.78</v>
      </c>
      <c r="I58" s="5">
        <v>77.33</v>
      </c>
      <c r="J58" s="9">
        <f t="shared" si="0"/>
        <v>75.9</v>
      </c>
      <c r="K58" s="9">
        <f>COUNTIFS(F:F,F58,J:J,"&gt;"&amp;J58)+1</f>
        <v>1</v>
      </c>
      <c r="L58" s="10" t="str">
        <f t="shared" si="1"/>
        <v>是</v>
      </c>
      <c r="M58" s="10" t="s">
        <v>18</v>
      </c>
    </row>
    <row r="59" s="1" customFormat="true" ht="30" customHeight="true" spans="1:13">
      <c r="A59" s="4">
        <v>58</v>
      </c>
      <c r="B59" s="5" t="s">
        <v>278</v>
      </c>
      <c r="C59" s="5" t="s">
        <v>279</v>
      </c>
      <c r="D59" s="5" t="s">
        <v>275</v>
      </c>
      <c r="E59" s="5" t="s">
        <v>280</v>
      </c>
      <c r="F59" s="5" t="s">
        <v>281</v>
      </c>
      <c r="G59" s="7">
        <v>1</v>
      </c>
      <c r="H59" s="5">
        <v>66.11</v>
      </c>
      <c r="I59" s="5">
        <v>73.33</v>
      </c>
      <c r="J59" s="9">
        <f t="shared" si="0"/>
        <v>70.43</v>
      </c>
      <c r="K59" s="9">
        <f>COUNTIFS(F:F,F59,J:J,"&gt;"&amp;J59)+1</f>
        <v>1</v>
      </c>
      <c r="L59" s="10" t="str">
        <f t="shared" si="1"/>
        <v>是</v>
      </c>
      <c r="M59" s="10" t="s">
        <v>18</v>
      </c>
    </row>
    <row r="60" s="1" customFormat="true" ht="30" customHeight="true" spans="1:13">
      <c r="A60" s="4">
        <v>59</v>
      </c>
      <c r="B60" s="5" t="s">
        <v>282</v>
      </c>
      <c r="C60" s="5" t="s">
        <v>283</v>
      </c>
      <c r="D60" s="5" t="s">
        <v>275</v>
      </c>
      <c r="E60" s="5" t="s">
        <v>284</v>
      </c>
      <c r="F60" s="5" t="s">
        <v>285</v>
      </c>
      <c r="G60" s="7">
        <v>1</v>
      </c>
      <c r="H60" s="5">
        <v>65.15</v>
      </c>
      <c r="I60" s="5">
        <v>81</v>
      </c>
      <c r="J60" s="9">
        <f t="shared" si="0"/>
        <v>74.66</v>
      </c>
      <c r="K60" s="9">
        <f>COUNTIFS(F:F,F60,J:J,"&gt;"&amp;J60)+1</f>
        <v>1</v>
      </c>
      <c r="L60" s="10" t="str">
        <f t="shared" si="1"/>
        <v>是</v>
      </c>
      <c r="M60" s="10" t="s">
        <v>18</v>
      </c>
    </row>
    <row r="61" s="1" customFormat="true" ht="30" customHeight="true" spans="1:13">
      <c r="A61" s="4">
        <v>60</v>
      </c>
      <c r="B61" s="5" t="s">
        <v>286</v>
      </c>
      <c r="C61" s="5" t="s">
        <v>287</v>
      </c>
      <c r="D61" s="5" t="s">
        <v>288</v>
      </c>
      <c r="E61" s="5" t="s">
        <v>289</v>
      </c>
      <c r="F61" s="5" t="s">
        <v>290</v>
      </c>
      <c r="G61" s="7">
        <v>1</v>
      </c>
      <c r="H61" s="5">
        <v>48.89</v>
      </c>
      <c r="I61" s="5">
        <v>81</v>
      </c>
      <c r="J61" s="9">
        <f t="shared" si="0"/>
        <v>68.15</v>
      </c>
      <c r="K61" s="9">
        <f>COUNTIFS(F:F,F61,J:J,"&gt;"&amp;J61)+1</f>
        <v>1</v>
      </c>
      <c r="L61" s="10" t="str">
        <f t="shared" si="1"/>
        <v>是</v>
      </c>
      <c r="M61" s="10" t="s">
        <v>18</v>
      </c>
    </row>
    <row r="62" s="1" customFormat="true" ht="30" customHeight="true" spans="1:13">
      <c r="A62" s="4">
        <v>61</v>
      </c>
      <c r="B62" s="5" t="s">
        <v>291</v>
      </c>
      <c r="C62" s="5" t="s">
        <v>292</v>
      </c>
      <c r="D62" s="5" t="s">
        <v>293</v>
      </c>
      <c r="E62" s="5" t="s">
        <v>294</v>
      </c>
      <c r="F62" s="5" t="s">
        <v>295</v>
      </c>
      <c r="G62" s="7">
        <v>1</v>
      </c>
      <c r="H62" s="5">
        <v>72.44</v>
      </c>
      <c r="I62" s="5">
        <v>78.66</v>
      </c>
      <c r="J62" s="9">
        <f t="shared" si="0"/>
        <v>76.16</v>
      </c>
      <c r="K62" s="9">
        <f>COUNTIFS(F:F,F62,J:J,"&gt;"&amp;J62)+1</f>
        <v>1</v>
      </c>
      <c r="L62" s="10" t="str">
        <f t="shared" si="1"/>
        <v>是</v>
      </c>
      <c r="M62" s="10" t="s">
        <v>18</v>
      </c>
    </row>
    <row r="63" s="1" customFormat="true" ht="30" customHeight="true" spans="1:13">
      <c r="A63" s="4">
        <v>62</v>
      </c>
      <c r="B63" s="5" t="s">
        <v>296</v>
      </c>
      <c r="C63" s="5" t="s">
        <v>297</v>
      </c>
      <c r="D63" s="5" t="s">
        <v>298</v>
      </c>
      <c r="E63" s="5" t="s">
        <v>299</v>
      </c>
      <c r="F63" s="5" t="s">
        <v>300</v>
      </c>
      <c r="G63" s="7">
        <v>1</v>
      </c>
      <c r="H63" s="5">
        <v>64.55</v>
      </c>
      <c r="I63" s="5">
        <v>79.66</v>
      </c>
      <c r="J63" s="9">
        <f t="shared" si="0"/>
        <v>73.61</v>
      </c>
      <c r="K63" s="9">
        <f>COUNTIFS(F:F,F63,J:J,"&gt;"&amp;J63)+1</f>
        <v>1</v>
      </c>
      <c r="L63" s="10" t="str">
        <f t="shared" si="1"/>
        <v>是</v>
      </c>
      <c r="M63" s="10" t="s">
        <v>18</v>
      </c>
    </row>
    <row r="64" s="1" customFormat="true" ht="30" customHeight="true" spans="1:13">
      <c r="A64" s="4">
        <v>63</v>
      </c>
      <c r="B64" s="5" t="s">
        <v>301</v>
      </c>
      <c r="C64" s="5" t="s">
        <v>302</v>
      </c>
      <c r="D64" s="5" t="s">
        <v>303</v>
      </c>
      <c r="E64" s="5" t="s">
        <v>289</v>
      </c>
      <c r="F64" s="5" t="s">
        <v>304</v>
      </c>
      <c r="G64" s="7">
        <v>1</v>
      </c>
      <c r="H64" s="5">
        <v>76.56</v>
      </c>
      <c r="I64" s="5">
        <v>79</v>
      </c>
      <c r="J64" s="9">
        <f t="shared" si="0"/>
        <v>78.02</v>
      </c>
      <c r="K64" s="9">
        <f>COUNTIFS(F:F,F64,J:J,"&gt;"&amp;J64)+1</f>
        <v>1</v>
      </c>
      <c r="L64" s="10" t="str">
        <f t="shared" si="1"/>
        <v>是</v>
      </c>
      <c r="M64" s="10" t="s">
        <v>18</v>
      </c>
    </row>
    <row r="65" s="1" customFormat="true" ht="30" customHeight="true" spans="1:13">
      <c r="A65" s="4">
        <v>64</v>
      </c>
      <c r="B65" s="5" t="s">
        <v>305</v>
      </c>
      <c r="C65" s="5" t="s">
        <v>306</v>
      </c>
      <c r="D65" s="5" t="s">
        <v>307</v>
      </c>
      <c r="E65" s="5" t="s">
        <v>308</v>
      </c>
      <c r="F65" s="5" t="s">
        <v>309</v>
      </c>
      <c r="G65" s="7">
        <v>1</v>
      </c>
      <c r="H65" s="5">
        <v>66.53</v>
      </c>
      <c r="I65" s="5">
        <v>80.33</v>
      </c>
      <c r="J65" s="9">
        <f t="shared" si="0"/>
        <v>74.8</v>
      </c>
      <c r="K65" s="9">
        <f>COUNTIFS(F:F,F65,J:J,"&gt;"&amp;J65)+1</f>
        <v>1</v>
      </c>
      <c r="L65" s="10" t="str">
        <f t="shared" si="1"/>
        <v>是</v>
      </c>
      <c r="M65" s="10" t="s">
        <v>18</v>
      </c>
    </row>
    <row r="66" s="1" customFormat="true" ht="30" customHeight="true" spans="1:13">
      <c r="A66" s="4">
        <v>65</v>
      </c>
      <c r="B66" s="5" t="s">
        <v>310</v>
      </c>
      <c r="C66" s="5" t="s">
        <v>311</v>
      </c>
      <c r="D66" s="5" t="s">
        <v>312</v>
      </c>
      <c r="E66" s="5" t="s">
        <v>118</v>
      </c>
      <c r="F66" s="5" t="s">
        <v>313</v>
      </c>
      <c r="G66" s="7">
        <v>1</v>
      </c>
      <c r="H66" s="5">
        <v>64.32</v>
      </c>
      <c r="I66" s="5">
        <v>74</v>
      </c>
      <c r="J66" s="9">
        <f t="shared" ref="J66:J105" si="2">TRUNC(H66*0.4,2)+TRUNC(I66*0.6,2)</f>
        <v>70.12</v>
      </c>
      <c r="K66" s="9">
        <f>COUNTIFS(F:F,F66,J:J,"&gt;"&amp;J66)+1</f>
        <v>1</v>
      </c>
      <c r="L66" s="10" t="str">
        <f t="shared" ref="L66:L105" si="3">IF(K66&lt;=G66,"是","否")</f>
        <v>是</v>
      </c>
      <c r="M66" s="10" t="s">
        <v>18</v>
      </c>
    </row>
    <row r="67" s="1" customFormat="true" ht="30" customHeight="true" spans="1:13">
      <c r="A67" s="4">
        <v>66</v>
      </c>
      <c r="B67" s="5" t="s">
        <v>314</v>
      </c>
      <c r="C67" s="5" t="s">
        <v>315</v>
      </c>
      <c r="D67" s="5" t="s">
        <v>316</v>
      </c>
      <c r="E67" s="5" t="s">
        <v>317</v>
      </c>
      <c r="F67" s="5" t="s">
        <v>318</v>
      </c>
      <c r="G67" s="7">
        <v>1</v>
      </c>
      <c r="H67" s="5">
        <v>73.27</v>
      </c>
      <c r="I67" s="5">
        <v>77.66</v>
      </c>
      <c r="J67" s="9">
        <f t="shared" si="2"/>
        <v>75.89</v>
      </c>
      <c r="K67" s="9">
        <f>COUNTIFS(F:F,F67,J:J,"&gt;"&amp;J67)+1</f>
        <v>1</v>
      </c>
      <c r="L67" s="10" t="str">
        <f t="shared" si="3"/>
        <v>是</v>
      </c>
      <c r="M67" s="10" t="s">
        <v>18</v>
      </c>
    </row>
    <row r="68" s="1" customFormat="true" ht="30" customHeight="true" spans="1:13">
      <c r="A68" s="4">
        <v>67</v>
      </c>
      <c r="B68" s="5" t="s">
        <v>319</v>
      </c>
      <c r="C68" s="5" t="s">
        <v>320</v>
      </c>
      <c r="D68" s="5" t="s">
        <v>321</v>
      </c>
      <c r="E68" s="5" t="s">
        <v>118</v>
      </c>
      <c r="F68" s="5" t="s">
        <v>322</v>
      </c>
      <c r="G68" s="7">
        <v>1</v>
      </c>
      <c r="H68" s="5">
        <v>68.59</v>
      </c>
      <c r="I68" s="5">
        <v>80.66</v>
      </c>
      <c r="J68" s="9">
        <f t="shared" si="2"/>
        <v>75.82</v>
      </c>
      <c r="K68" s="9">
        <f>COUNTIFS(F:F,F68,J:J,"&gt;"&amp;J68)+1</f>
        <v>1</v>
      </c>
      <c r="L68" s="10" t="str">
        <f t="shared" si="3"/>
        <v>是</v>
      </c>
      <c r="M68" s="10" t="s">
        <v>18</v>
      </c>
    </row>
    <row r="69" s="1" customFormat="true" ht="30" customHeight="true" spans="1:13">
      <c r="A69" s="4">
        <v>68</v>
      </c>
      <c r="B69" s="5" t="s">
        <v>323</v>
      </c>
      <c r="C69" s="5" t="s">
        <v>324</v>
      </c>
      <c r="D69" s="5" t="s">
        <v>325</v>
      </c>
      <c r="E69" s="5" t="s">
        <v>326</v>
      </c>
      <c r="F69" s="5" t="s">
        <v>327</v>
      </c>
      <c r="G69" s="7">
        <v>1</v>
      </c>
      <c r="H69" s="5">
        <v>81.74</v>
      </c>
      <c r="I69" s="5">
        <v>82</v>
      </c>
      <c r="J69" s="9">
        <f t="shared" si="2"/>
        <v>81.89</v>
      </c>
      <c r="K69" s="9">
        <f>COUNTIFS(F:F,F69,J:J,"&gt;"&amp;J69)+1</f>
        <v>1</v>
      </c>
      <c r="L69" s="10" t="str">
        <f t="shared" si="3"/>
        <v>是</v>
      </c>
      <c r="M69" s="10" t="s">
        <v>18</v>
      </c>
    </row>
    <row r="70" s="1" customFormat="true" ht="30" customHeight="true" spans="1:13">
      <c r="A70" s="4">
        <v>69</v>
      </c>
      <c r="B70" s="5" t="s">
        <v>328</v>
      </c>
      <c r="C70" s="5" t="s">
        <v>329</v>
      </c>
      <c r="D70" s="5" t="s">
        <v>330</v>
      </c>
      <c r="E70" s="5" t="s">
        <v>331</v>
      </c>
      <c r="F70" s="5" t="s">
        <v>332</v>
      </c>
      <c r="G70" s="7">
        <v>1</v>
      </c>
      <c r="H70" s="5">
        <v>57.53</v>
      </c>
      <c r="I70" s="5">
        <v>79.66</v>
      </c>
      <c r="J70" s="9">
        <f t="shared" si="2"/>
        <v>70.8</v>
      </c>
      <c r="K70" s="9">
        <f>COUNTIFS(F:F,F70,J:J,"&gt;"&amp;J70)+1</f>
        <v>1</v>
      </c>
      <c r="L70" s="10" t="str">
        <f t="shared" si="3"/>
        <v>是</v>
      </c>
      <c r="M70" s="10" t="s">
        <v>18</v>
      </c>
    </row>
    <row r="71" s="1" customFormat="true" ht="30" customHeight="true" spans="1:13">
      <c r="A71" s="4">
        <v>70</v>
      </c>
      <c r="B71" s="5" t="s">
        <v>333</v>
      </c>
      <c r="C71" s="5" t="s">
        <v>334</v>
      </c>
      <c r="D71" s="5" t="s">
        <v>335</v>
      </c>
      <c r="E71" s="5" t="s">
        <v>336</v>
      </c>
      <c r="F71" s="5" t="s">
        <v>337</v>
      </c>
      <c r="G71" s="7">
        <v>1</v>
      </c>
      <c r="H71" s="5">
        <v>65.89</v>
      </c>
      <c r="I71" s="5">
        <v>76.33</v>
      </c>
      <c r="J71" s="9">
        <f t="shared" si="2"/>
        <v>72.14</v>
      </c>
      <c r="K71" s="9">
        <f>COUNTIFS(F:F,F71,J:J,"&gt;"&amp;J71)+1</f>
        <v>1</v>
      </c>
      <c r="L71" s="10" t="str">
        <f t="shared" si="3"/>
        <v>是</v>
      </c>
      <c r="M71" s="10" t="s">
        <v>18</v>
      </c>
    </row>
    <row r="72" s="1" customFormat="true" ht="30" customHeight="true" spans="1:13">
      <c r="A72" s="4">
        <v>71</v>
      </c>
      <c r="B72" s="5" t="s">
        <v>338</v>
      </c>
      <c r="C72" s="5" t="s">
        <v>339</v>
      </c>
      <c r="D72" s="5" t="s">
        <v>340</v>
      </c>
      <c r="E72" s="5" t="s">
        <v>336</v>
      </c>
      <c r="F72" s="5" t="s">
        <v>341</v>
      </c>
      <c r="G72" s="7">
        <v>1</v>
      </c>
      <c r="H72" s="5">
        <v>67.89</v>
      </c>
      <c r="I72" s="5">
        <v>79.66</v>
      </c>
      <c r="J72" s="9">
        <f t="shared" si="2"/>
        <v>74.94</v>
      </c>
      <c r="K72" s="9">
        <f>COUNTIFS(F:F,F72,J:J,"&gt;"&amp;J72)+1</f>
        <v>1</v>
      </c>
      <c r="L72" s="10" t="str">
        <f t="shared" si="3"/>
        <v>是</v>
      </c>
      <c r="M72" s="10" t="s">
        <v>18</v>
      </c>
    </row>
    <row r="73" s="1" customFormat="true" ht="30" customHeight="true" spans="1:13">
      <c r="A73" s="4">
        <v>72</v>
      </c>
      <c r="B73" s="5" t="s">
        <v>342</v>
      </c>
      <c r="C73" s="5" t="s">
        <v>343</v>
      </c>
      <c r="D73" s="5" t="s">
        <v>344</v>
      </c>
      <c r="E73" s="5" t="s">
        <v>336</v>
      </c>
      <c r="F73" s="5" t="s">
        <v>345</v>
      </c>
      <c r="G73" s="7">
        <v>1</v>
      </c>
      <c r="H73" s="5">
        <v>59.09</v>
      </c>
      <c r="I73" s="5">
        <v>80.33</v>
      </c>
      <c r="J73" s="9">
        <f t="shared" si="2"/>
        <v>71.82</v>
      </c>
      <c r="K73" s="9">
        <f>COUNTIFS(F:F,F73,J:J,"&gt;"&amp;J73)+1</f>
        <v>1</v>
      </c>
      <c r="L73" s="10" t="str">
        <f t="shared" si="3"/>
        <v>是</v>
      </c>
      <c r="M73" s="10" t="s">
        <v>18</v>
      </c>
    </row>
    <row r="74" s="1" customFormat="true" ht="30" customHeight="true" spans="1:13">
      <c r="A74" s="4">
        <v>73</v>
      </c>
      <c r="B74" s="5" t="s">
        <v>346</v>
      </c>
      <c r="C74" s="5" t="s">
        <v>347</v>
      </c>
      <c r="D74" s="5" t="s">
        <v>348</v>
      </c>
      <c r="E74" s="5" t="s">
        <v>349</v>
      </c>
      <c r="F74" s="5" t="s">
        <v>350</v>
      </c>
      <c r="G74" s="7">
        <v>1</v>
      </c>
      <c r="H74" s="5">
        <v>80.96</v>
      </c>
      <c r="I74" s="5">
        <v>79</v>
      </c>
      <c r="J74" s="9">
        <f t="shared" si="2"/>
        <v>79.78</v>
      </c>
      <c r="K74" s="9">
        <f>COUNTIFS(F:F,F74,J:J,"&gt;"&amp;J74)+1</f>
        <v>1</v>
      </c>
      <c r="L74" s="10" t="str">
        <f t="shared" si="3"/>
        <v>是</v>
      </c>
      <c r="M74" s="10" t="s">
        <v>18</v>
      </c>
    </row>
    <row r="75" s="1" customFormat="true" ht="30" customHeight="true" spans="1:13">
      <c r="A75" s="4">
        <v>74</v>
      </c>
      <c r="B75" s="5" t="s">
        <v>351</v>
      </c>
      <c r="C75" s="5" t="s">
        <v>352</v>
      </c>
      <c r="D75" s="5" t="s">
        <v>353</v>
      </c>
      <c r="E75" s="5" t="s">
        <v>354</v>
      </c>
      <c r="F75" s="5" t="s">
        <v>355</v>
      </c>
      <c r="G75" s="7">
        <v>1</v>
      </c>
      <c r="H75" s="5">
        <v>47.77</v>
      </c>
      <c r="I75" s="5">
        <v>75</v>
      </c>
      <c r="J75" s="9">
        <f t="shared" si="2"/>
        <v>64.1</v>
      </c>
      <c r="K75" s="9">
        <f>COUNTIFS(F:F,F75,J:J,"&gt;"&amp;J75)+1</f>
        <v>1</v>
      </c>
      <c r="L75" s="10" t="str">
        <f t="shared" si="3"/>
        <v>是</v>
      </c>
      <c r="M75" s="10" t="s">
        <v>18</v>
      </c>
    </row>
    <row r="76" s="1" customFormat="true" ht="30" customHeight="true" spans="1:13">
      <c r="A76" s="4">
        <v>75</v>
      </c>
      <c r="B76" s="5" t="s">
        <v>356</v>
      </c>
      <c r="C76" s="5" t="s">
        <v>357</v>
      </c>
      <c r="D76" s="5" t="s">
        <v>358</v>
      </c>
      <c r="E76" s="5" t="s">
        <v>359</v>
      </c>
      <c r="F76" s="5" t="s">
        <v>360</v>
      </c>
      <c r="G76" s="7">
        <v>1</v>
      </c>
      <c r="H76" s="5">
        <v>78.7</v>
      </c>
      <c r="I76" s="5">
        <v>81.33</v>
      </c>
      <c r="J76" s="9">
        <f t="shared" si="2"/>
        <v>80.27</v>
      </c>
      <c r="K76" s="9">
        <f>COUNTIFS(F:F,F76,J:J,"&gt;"&amp;J76)+1</f>
        <v>1</v>
      </c>
      <c r="L76" s="10" t="str">
        <f t="shared" si="3"/>
        <v>是</v>
      </c>
      <c r="M76" s="10" t="s">
        <v>18</v>
      </c>
    </row>
    <row r="77" s="1" customFormat="true" ht="30" customHeight="true" spans="1:13">
      <c r="A77" s="4">
        <v>76</v>
      </c>
      <c r="B77" s="5" t="s">
        <v>361</v>
      </c>
      <c r="C77" s="5" t="s">
        <v>362</v>
      </c>
      <c r="D77" s="5" t="s">
        <v>363</v>
      </c>
      <c r="E77" s="5" t="s">
        <v>364</v>
      </c>
      <c r="F77" s="5" t="s">
        <v>365</v>
      </c>
      <c r="G77" s="7">
        <v>1</v>
      </c>
      <c r="H77" s="5">
        <v>77.9</v>
      </c>
      <c r="I77" s="5">
        <v>83.33</v>
      </c>
      <c r="J77" s="9">
        <f t="shared" si="2"/>
        <v>81.15</v>
      </c>
      <c r="K77" s="9">
        <f>COUNTIFS(F:F,F77,J:J,"&gt;"&amp;J77)+1</f>
        <v>1</v>
      </c>
      <c r="L77" s="10" t="str">
        <f t="shared" si="3"/>
        <v>是</v>
      </c>
      <c r="M77" s="10" t="s">
        <v>18</v>
      </c>
    </row>
    <row r="78" s="1" customFormat="true" ht="30" customHeight="true" spans="1:13">
      <c r="A78" s="4">
        <v>77</v>
      </c>
      <c r="B78" s="5" t="s">
        <v>366</v>
      </c>
      <c r="C78" s="5" t="s">
        <v>367</v>
      </c>
      <c r="D78" s="5" t="s">
        <v>368</v>
      </c>
      <c r="E78" s="5" t="s">
        <v>369</v>
      </c>
      <c r="F78" s="5" t="s">
        <v>370</v>
      </c>
      <c r="G78" s="7">
        <v>1</v>
      </c>
      <c r="H78" s="5">
        <v>68.11</v>
      </c>
      <c r="I78" s="5">
        <v>78.66</v>
      </c>
      <c r="J78" s="9">
        <f t="shared" si="2"/>
        <v>74.43</v>
      </c>
      <c r="K78" s="9">
        <f>COUNTIFS(F:F,F78,J:J,"&gt;"&amp;J78)+1</f>
        <v>1</v>
      </c>
      <c r="L78" s="10" t="str">
        <f t="shared" si="3"/>
        <v>是</v>
      </c>
      <c r="M78" s="10" t="s">
        <v>18</v>
      </c>
    </row>
    <row r="79" s="1" customFormat="true" ht="30" customHeight="true" spans="1:13">
      <c r="A79" s="4">
        <v>78</v>
      </c>
      <c r="B79" s="5" t="s">
        <v>371</v>
      </c>
      <c r="C79" s="5" t="s">
        <v>372</v>
      </c>
      <c r="D79" s="5" t="s">
        <v>373</v>
      </c>
      <c r="E79" s="5" t="s">
        <v>374</v>
      </c>
      <c r="F79" s="5" t="s">
        <v>375</v>
      </c>
      <c r="G79" s="7">
        <v>1</v>
      </c>
      <c r="H79" s="5">
        <v>80.65</v>
      </c>
      <c r="I79" s="5">
        <v>79</v>
      </c>
      <c r="J79" s="9">
        <f t="shared" si="2"/>
        <v>79.66</v>
      </c>
      <c r="K79" s="9">
        <f>COUNTIFS(F:F,F79,J:J,"&gt;"&amp;J79)+1</f>
        <v>1</v>
      </c>
      <c r="L79" s="10" t="str">
        <f t="shared" si="3"/>
        <v>是</v>
      </c>
      <c r="M79" s="10" t="s">
        <v>18</v>
      </c>
    </row>
    <row r="80" s="1" customFormat="true" ht="30" customHeight="true" spans="1:13">
      <c r="A80" s="4">
        <v>79</v>
      </c>
      <c r="B80" s="5" t="s">
        <v>376</v>
      </c>
      <c r="C80" s="5" t="s">
        <v>377</v>
      </c>
      <c r="D80" s="5" t="s">
        <v>378</v>
      </c>
      <c r="E80" s="5" t="s">
        <v>379</v>
      </c>
      <c r="F80" s="5" t="s">
        <v>380</v>
      </c>
      <c r="G80" s="7">
        <v>1</v>
      </c>
      <c r="H80" s="5">
        <v>68.15</v>
      </c>
      <c r="I80" s="5">
        <v>79</v>
      </c>
      <c r="J80" s="9">
        <f t="shared" si="2"/>
        <v>74.66</v>
      </c>
      <c r="K80" s="9">
        <f>COUNTIFS(F:F,F80,J:J,"&gt;"&amp;J80)+1</f>
        <v>1</v>
      </c>
      <c r="L80" s="10" t="str">
        <f t="shared" si="3"/>
        <v>是</v>
      </c>
      <c r="M80" s="10" t="s">
        <v>18</v>
      </c>
    </row>
    <row r="81" s="1" customFormat="true" ht="30" customHeight="true" spans="1:13">
      <c r="A81" s="4">
        <v>80</v>
      </c>
      <c r="B81" s="5" t="s">
        <v>381</v>
      </c>
      <c r="C81" s="5" t="s">
        <v>382</v>
      </c>
      <c r="D81" s="5" t="s">
        <v>383</v>
      </c>
      <c r="E81" s="5" t="s">
        <v>165</v>
      </c>
      <c r="F81" s="5" t="s">
        <v>384</v>
      </c>
      <c r="G81" s="7">
        <v>1</v>
      </c>
      <c r="H81" s="5">
        <v>78.82</v>
      </c>
      <c r="I81" s="5">
        <v>80</v>
      </c>
      <c r="J81" s="9">
        <f t="shared" si="2"/>
        <v>79.52</v>
      </c>
      <c r="K81" s="9">
        <f>COUNTIFS(F:F,F81,J:J,"&gt;"&amp;J81)+1</f>
        <v>1</v>
      </c>
      <c r="L81" s="10" t="str">
        <f t="shared" si="3"/>
        <v>是</v>
      </c>
      <c r="M81" s="10" t="s">
        <v>18</v>
      </c>
    </row>
    <row r="82" s="1" customFormat="true" ht="30" customHeight="true" spans="1:13">
      <c r="A82" s="4">
        <v>81</v>
      </c>
      <c r="B82" s="5" t="s">
        <v>385</v>
      </c>
      <c r="C82" s="5" t="s">
        <v>386</v>
      </c>
      <c r="D82" s="5" t="s">
        <v>387</v>
      </c>
      <c r="E82" s="5" t="s">
        <v>388</v>
      </c>
      <c r="F82" s="5" t="s">
        <v>389</v>
      </c>
      <c r="G82" s="7">
        <v>1</v>
      </c>
      <c r="H82" s="5">
        <v>68.67</v>
      </c>
      <c r="I82" s="5">
        <v>83.33</v>
      </c>
      <c r="J82" s="9">
        <f t="shared" si="2"/>
        <v>77.45</v>
      </c>
      <c r="K82" s="9">
        <f>COUNTIFS(F:F,F82,J:J,"&gt;"&amp;J82)+1</f>
        <v>1</v>
      </c>
      <c r="L82" s="10" t="str">
        <f t="shared" si="3"/>
        <v>是</v>
      </c>
      <c r="M82" s="10" t="s">
        <v>18</v>
      </c>
    </row>
    <row r="83" s="1" customFormat="true" ht="30" customHeight="true" spans="1:13">
      <c r="A83" s="4">
        <v>82</v>
      </c>
      <c r="B83" s="5" t="s">
        <v>390</v>
      </c>
      <c r="C83" s="5" t="s">
        <v>391</v>
      </c>
      <c r="D83" s="5" t="s">
        <v>392</v>
      </c>
      <c r="E83" s="5" t="s">
        <v>88</v>
      </c>
      <c r="F83" s="5" t="s">
        <v>393</v>
      </c>
      <c r="G83" s="7">
        <v>1</v>
      </c>
      <c r="H83" s="5">
        <v>73.59</v>
      </c>
      <c r="I83" s="5">
        <v>82</v>
      </c>
      <c r="J83" s="9">
        <f t="shared" si="2"/>
        <v>78.63</v>
      </c>
      <c r="K83" s="9">
        <f>COUNTIFS(F:F,F83,J:J,"&gt;"&amp;J83)+1</f>
        <v>1</v>
      </c>
      <c r="L83" s="10" t="str">
        <f t="shared" si="3"/>
        <v>是</v>
      </c>
      <c r="M83" s="10" t="s">
        <v>18</v>
      </c>
    </row>
    <row r="84" s="1" customFormat="true" ht="30" customHeight="true" spans="1:13">
      <c r="A84" s="4">
        <v>83</v>
      </c>
      <c r="B84" s="5" t="s">
        <v>394</v>
      </c>
      <c r="C84" s="5" t="s">
        <v>395</v>
      </c>
      <c r="D84" s="5" t="s">
        <v>396</v>
      </c>
      <c r="E84" s="5" t="s">
        <v>397</v>
      </c>
      <c r="F84" s="5" t="s">
        <v>398</v>
      </c>
      <c r="G84" s="7">
        <v>1</v>
      </c>
      <c r="H84" s="5">
        <v>78.75</v>
      </c>
      <c r="I84" s="5">
        <v>77.33</v>
      </c>
      <c r="J84" s="9">
        <f t="shared" si="2"/>
        <v>77.89</v>
      </c>
      <c r="K84" s="9">
        <f>COUNTIFS(F:F,F84,J:J,"&gt;"&amp;J84)+1</f>
        <v>1</v>
      </c>
      <c r="L84" s="10" t="str">
        <f t="shared" si="3"/>
        <v>是</v>
      </c>
      <c r="M84" s="10" t="s">
        <v>18</v>
      </c>
    </row>
    <row r="85" s="1" customFormat="true" ht="30" customHeight="true" spans="1:13">
      <c r="A85" s="4">
        <v>84</v>
      </c>
      <c r="B85" s="5" t="s">
        <v>399</v>
      </c>
      <c r="C85" s="5" t="s">
        <v>400</v>
      </c>
      <c r="D85" s="5" t="s">
        <v>401</v>
      </c>
      <c r="E85" s="5" t="s">
        <v>402</v>
      </c>
      <c r="F85" s="5" t="s">
        <v>403</v>
      </c>
      <c r="G85" s="7">
        <v>1</v>
      </c>
      <c r="H85" s="5">
        <v>80.48</v>
      </c>
      <c r="I85" s="5">
        <v>77.33</v>
      </c>
      <c r="J85" s="9">
        <f t="shared" si="2"/>
        <v>78.58</v>
      </c>
      <c r="K85" s="9">
        <f>COUNTIFS(F:F,F85,J:J,"&gt;"&amp;J85)+1</f>
        <v>1</v>
      </c>
      <c r="L85" s="10" t="str">
        <f t="shared" si="3"/>
        <v>是</v>
      </c>
      <c r="M85" s="10" t="s">
        <v>18</v>
      </c>
    </row>
    <row r="86" s="1" customFormat="true" ht="30" customHeight="true" spans="1:13">
      <c r="A86" s="4">
        <v>85</v>
      </c>
      <c r="B86" s="5" t="s">
        <v>404</v>
      </c>
      <c r="C86" s="5" t="s">
        <v>405</v>
      </c>
      <c r="D86" s="5" t="s">
        <v>406</v>
      </c>
      <c r="E86" s="5" t="s">
        <v>88</v>
      </c>
      <c r="F86" s="5" t="s">
        <v>407</v>
      </c>
      <c r="G86" s="7">
        <v>1</v>
      </c>
      <c r="H86" s="5">
        <v>81.6</v>
      </c>
      <c r="I86" s="5">
        <v>75.66</v>
      </c>
      <c r="J86" s="9">
        <f t="shared" si="2"/>
        <v>78.03</v>
      </c>
      <c r="K86" s="9">
        <f>COUNTIFS(F:F,F86,J:J,"&gt;"&amp;J86)+1</f>
        <v>1</v>
      </c>
      <c r="L86" s="10" t="str">
        <f t="shared" si="3"/>
        <v>是</v>
      </c>
      <c r="M86" s="10" t="s">
        <v>18</v>
      </c>
    </row>
    <row r="87" s="1" customFormat="true" ht="30" customHeight="true" spans="1:13">
      <c r="A87" s="4">
        <v>86</v>
      </c>
      <c r="B87" s="5" t="s">
        <v>408</v>
      </c>
      <c r="C87" s="5" t="s">
        <v>409</v>
      </c>
      <c r="D87" s="5" t="s">
        <v>410</v>
      </c>
      <c r="E87" s="5" t="s">
        <v>411</v>
      </c>
      <c r="F87" s="5" t="s">
        <v>412</v>
      </c>
      <c r="G87" s="7">
        <v>1</v>
      </c>
      <c r="H87" s="5">
        <v>72.36</v>
      </c>
      <c r="I87" s="5">
        <v>80.33</v>
      </c>
      <c r="J87" s="9">
        <f t="shared" si="2"/>
        <v>77.13</v>
      </c>
      <c r="K87" s="9">
        <f>COUNTIFS(F:F,F87,J:J,"&gt;"&amp;J87)+1</f>
        <v>1</v>
      </c>
      <c r="L87" s="10" t="str">
        <f t="shared" si="3"/>
        <v>是</v>
      </c>
      <c r="M87" s="10" t="s">
        <v>18</v>
      </c>
    </row>
    <row r="88" s="1" customFormat="true" ht="30" customHeight="true" spans="1:13">
      <c r="A88" s="4">
        <v>87</v>
      </c>
      <c r="B88" s="5" t="s">
        <v>413</v>
      </c>
      <c r="C88" s="5" t="s">
        <v>414</v>
      </c>
      <c r="D88" s="5" t="s">
        <v>415</v>
      </c>
      <c r="E88" s="5" t="s">
        <v>416</v>
      </c>
      <c r="F88" s="5" t="s">
        <v>417</v>
      </c>
      <c r="G88" s="7">
        <v>1</v>
      </c>
      <c r="H88" s="5">
        <v>69.7</v>
      </c>
      <c r="I88" s="5">
        <v>76.66</v>
      </c>
      <c r="J88" s="9">
        <f t="shared" si="2"/>
        <v>73.87</v>
      </c>
      <c r="K88" s="9">
        <f>COUNTIFS(F:F,F88,J:J,"&gt;"&amp;J88)+1</f>
        <v>1</v>
      </c>
      <c r="L88" s="10" t="str">
        <f t="shared" si="3"/>
        <v>是</v>
      </c>
      <c r="M88" s="10" t="s">
        <v>18</v>
      </c>
    </row>
    <row r="89" s="1" customFormat="true" ht="30" customHeight="true" spans="1:13">
      <c r="A89" s="4">
        <v>88</v>
      </c>
      <c r="B89" s="5" t="s">
        <v>418</v>
      </c>
      <c r="C89" s="5" t="s">
        <v>419</v>
      </c>
      <c r="D89" s="5" t="s">
        <v>420</v>
      </c>
      <c r="E89" s="5" t="s">
        <v>421</v>
      </c>
      <c r="F89" s="5" t="s">
        <v>422</v>
      </c>
      <c r="G89" s="7">
        <v>1</v>
      </c>
      <c r="H89" s="5">
        <v>71.36</v>
      </c>
      <c r="I89" s="5">
        <v>81.33</v>
      </c>
      <c r="J89" s="9">
        <f t="shared" si="2"/>
        <v>77.33</v>
      </c>
      <c r="K89" s="9">
        <f>COUNTIFS(F:F,F89,J:J,"&gt;"&amp;J89)+1</f>
        <v>1</v>
      </c>
      <c r="L89" s="10" t="str">
        <f t="shared" si="3"/>
        <v>是</v>
      </c>
      <c r="M89" s="10" t="s">
        <v>18</v>
      </c>
    </row>
    <row r="90" s="1" customFormat="true" ht="30" customHeight="true" spans="1:13">
      <c r="A90" s="4">
        <v>89</v>
      </c>
      <c r="B90" s="5" t="s">
        <v>423</v>
      </c>
      <c r="C90" s="5" t="s">
        <v>424</v>
      </c>
      <c r="D90" s="5" t="s">
        <v>425</v>
      </c>
      <c r="E90" s="5" t="s">
        <v>426</v>
      </c>
      <c r="F90" s="5" t="s">
        <v>427</v>
      </c>
      <c r="G90" s="7">
        <v>1</v>
      </c>
      <c r="H90" s="5">
        <v>50.94</v>
      </c>
      <c r="I90" s="5">
        <v>75.33</v>
      </c>
      <c r="J90" s="9">
        <f t="shared" si="2"/>
        <v>65.56</v>
      </c>
      <c r="K90" s="9">
        <f>COUNTIFS(F:F,F90,J:J,"&gt;"&amp;J90)+1</f>
        <v>1</v>
      </c>
      <c r="L90" s="10" t="str">
        <f t="shared" si="3"/>
        <v>是</v>
      </c>
      <c r="M90" s="10" t="s">
        <v>18</v>
      </c>
    </row>
    <row r="91" s="1" customFormat="true" ht="30" customHeight="true" spans="1:13">
      <c r="A91" s="4">
        <v>90</v>
      </c>
      <c r="B91" s="5" t="s">
        <v>428</v>
      </c>
      <c r="C91" s="5" t="s">
        <v>429</v>
      </c>
      <c r="D91" s="5" t="s">
        <v>430</v>
      </c>
      <c r="E91" s="5" t="s">
        <v>431</v>
      </c>
      <c r="F91" s="5" t="s">
        <v>432</v>
      </c>
      <c r="G91" s="7">
        <v>1</v>
      </c>
      <c r="H91" s="5">
        <v>64.54</v>
      </c>
      <c r="I91" s="5">
        <v>80.33</v>
      </c>
      <c r="J91" s="9">
        <f t="shared" si="2"/>
        <v>74</v>
      </c>
      <c r="K91" s="9">
        <f>COUNTIFS(F:F,F91,J:J,"&gt;"&amp;J91)+1</f>
        <v>1</v>
      </c>
      <c r="L91" s="10" t="str">
        <f t="shared" si="3"/>
        <v>是</v>
      </c>
      <c r="M91" s="10" t="s">
        <v>18</v>
      </c>
    </row>
    <row r="92" s="1" customFormat="true" ht="30" customHeight="true" spans="1:13">
      <c r="A92" s="4">
        <v>91</v>
      </c>
      <c r="B92" s="5" t="s">
        <v>433</v>
      </c>
      <c r="C92" s="5" t="s">
        <v>434</v>
      </c>
      <c r="D92" s="5" t="s">
        <v>435</v>
      </c>
      <c r="E92" s="5" t="s">
        <v>200</v>
      </c>
      <c r="F92" s="5" t="s">
        <v>436</v>
      </c>
      <c r="G92" s="7">
        <v>1</v>
      </c>
      <c r="H92" s="5">
        <v>66.02</v>
      </c>
      <c r="I92" s="5">
        <v>77.66</v>
      </c>
      <c r="J92" s="9">
        <f t="shared" si="2"/>
        <v>72.99</v>
      </c>
      <c r="K92" s="9">
        <f>COUNTIFS(F:F,F92,J:J,"&gt;"&amp;J92)+1</f>
        <v>1</v>
      </c>
      <c r="L92" s="10" t="str">
        <f t="shared" si="3"/>
        <v>是</v>
      </c>
      <c r="M92" s="10" t="s">
        <v>18</v>
      </c>
    </row>
    <row r="93" s="1" customFormat="true" ht="30" customHeight="true" spans="1:13">
      <c r="A93" s="4">
        <v>92</v>
      </c>
      <c r="B93" s="5" t="s">
        <v>437</v>
      </c>
      <c r="C93" s="5" t="s">
        <v>438</v>
      </c>
      <c r="D93" s="5" t="s">
        <v>439</v>
      </c>
      <c r="E93" s="5" t="s">
        <v>440</v>
      </c>
      <c r="F93" s="5" t="s">
        <v>441</v>
      </c>
      <c r="G93" s="7">
        <v>1</v>
      </c>
      <c r="H93" s="5">
        <v>71.53</v>
      </c>
      <c r="I93" s="5">
        <v>79</v>
      </c>
      <c r="J93" s="9">
        <f t="shared" si="2"/>
        <v>76.01</v>
      </c>
      <c r="K93" s="9">
        <f>COUNTIFS(F:F,F93,J:J,"&gt;"&amp;J93)+1</f>
        <v>1</v>
      </c>
      <c r="L93" s="10" t="str">
        <f t="shared" si="3"/>
        <v>是</v>
      </c>
      <c r="M93" s="10" t="s">
        <v>18</v>
      </c>
    </row>
    <row r="94" s="1" customFormat="true" ht="30" customHeight="true" spans="1:13">
      <c r="A94" s="4">
        <v>93</v>
      </c>
      <c r="B94" s="5" t="s">
        <v>442</v>
      </c>
      <c r="C94" s="5" t="s">
        <v>443</v>
      </c>
      <c r="D94" s="5" t="s">
        <v>444</v>
      </c>
      <c r="E94" s="5" t="s">
        <v>445</v>
      </c>
      <c r="F94" s="5" t="s">
        <v>446</v>
      </c>
      <c r="G94" s="7">
        <v>2</v>
      </c>
      <c r="H94" s="5">
        <v>79.93</v>
      </c>
      <c r="I94" s="5">
        <v>79</v>
      </c>
      <c r="J94" s="9">
        <f t="shared" si="2"/>
        <v>79.37</v>
      </c>
      <c r="K94" s="9">
        <f>COUNTIFS(F:F,F94,J:J,"&gt;"&amp;J94)+1</f>
        <v>1</v>
      </c>
      <c r="L94" s="10" t="str">
        <f t="shared" si="3"/>
        <v>是</v>
      </c>
      <c r="M94" s="10" t="s">
        <v>18</v>
      </c>
    </row>
    <row r="95" s="1" customFormat="true" ht="30" customHeight="true" spans="1:13">
      <c r="A95" s="4">
        <v>94</v>
      </c>
      <c r="B95" s="5" t="s">
        <v>447</v>
      </c>
      <c r="C95" s="5" t="s">
        <v>448</v>
      </c>
      <c r="D95" s="5" t="s">
        <v>444</v>
      </c>
      <c r="E95" s="5" t="s">
        <v>445</v>
      </c>
      <c r="F95" s="5" t="s">
        <v>446</v>
      </c>
      <c r="G95" s="7">
        <v>2</v>
      </c>
      <c r="H95" s="5">
        <v>71</v>
      </c>
      <c r="I95" s="5">
        <v>78.66</v>
      </c>
      <c r="J95" s="9">
        <f t="shared" si="2"/>
        <v>75.59</v>
      </c>
      <c r="K95" s="9">
        <f>COUNTIFS(F:F,F95,J:J,"&gt;"&amp;J95)+1</f>
        <v>2</v>
      </c>
      <c r="L95" s="10" t="str">
        <f t="shared" si="3"/>
        <v>是</v>
      </c>
      <c r="M95" s="10" t="s">
        <v>18</v>
      </c>
    </row>
    <row r="96" s="1" customFormat="true" ht="30" customHeight="true" spans="1:13">
      <c r="A96" s="4">
        <v>95</v>
      </c>
      <c r="B96" s="5" t="s">
        <v>449</v>
      </c>
      <c r="C96" s="5" t="s">
        <v>450</v>
      </c>
      <c r="D96" s="5" t="s">
        <v>451</v>
      </c>
      <c r="E96" s="5" t="s">
        <v>452</v>
      </c>
      <c r="F96" s="5" t="s">
        <v>453</v>
      </c>
      <c r="G96" s="7">
        <v>1</v>
      </c>
      <c r="H96" s="5">
        <v>73.09</v>
      </c>
      <c r="I96" s="5">
        <v>80.66</v>
      </c>
      <c r="J96" s="9">
        <f t="shared" si="2"/>
        <v>77.62</v>
      </c>
      <c r="K96" s="9">
        <f>COUNTIFS(F:F,F96,J:J,"&gt;"&amp;J96)+1</f>
        <v>1</v>
      </c>
      <c r="L96" s="10" t="str">
        <f t="shared" si="3"/>
        <v>是</v>
      </c>
      <c r="M96" s="10" t="s">
        <v>18</v>
      </c>
    </row>
    <row r="97" s="1" customFormat="true" ht="30" customHeight="true" spans="1:13">
      <c r="A97" s="4">
        <v>96</v>
      </c>
      <c r="B97" s="5" t="s">
        <v>454</v>
      </c>
      <c r="C97" s="5" t="s">
        <v>455</v>
      </c>
      <c r="D97" s="5" t="s">
        <v>456</v>
      </c>
      <c r="E97" s="5" t="s">
        <v>457</v>
      </c>
      <c r="F97" s="5" t="s">
        <v>458</v>
      </c>
      <c r="G97" s="7">
        <v>1</v>
      </c>
      <c r="H97" s="5">
        <v>70.11</v>
      </c>
      <c r="I97" s="5">
        <v>84</v>
      </c>
      <c r="J97" s="9">
        <f t="shared" si="2"/>
        <v>78.44</v>
      </c>
      <c r="K97" s="9">
        <f>COUNTIFS(F:F,F97,J:J,"&gt;"&amp;J97)+1</f>
        <v>1</v>
      </c>
      <c r="L97" s="10" t="str">
        <f t="shared" si="3"/>
        <v>是</v>
      </c>
      <c r="M97" s="10" t="s">
        <v>18</v>
      </c>
    </row>
    <row r="98" s="1" customFormat="true" ht="30" customHeight="true" spans="1:13">
      <c r="A98" s="4">
        <v>97</v>
      </c>
      <c r="B98" s="5" t="s">
        <v>459</v>
      </c>
      <c r="C98" s="5" t="s">
        <v>460</v>
      </c>
      <c r="D98" s="5" t="s">
        <v>461</v>
      </c>
      <c r="E98" s="5" t="s">
        <v>462</v>
      </c>
      <c r="F98" s="5" t="s">
        <v>463</v>
      </c>
      <c r="G98" s="7">
        <v>1</v>
      </c>
      <c r="H98" s="5">
        <v>68.96</v>
      </c>
      <c r="I98" s="5">
        <v>76.66</v>
      </c>
      <c r="J98" s="9">
        <f t="shared" si="2"/>
        <v>73.57</v>
      </c>
      <c r="K98" s="9">
        <f>COUNTIFS(F:F,F98,J:J,"&gt;"&amp;J98)+1</f>
        <v>1</v>
      </c>
      <c r="L98" s="10" t="str">
        <f t="shared" si="3"/>
        <v>是</v>
      </c>
      <c r="M98" s="10" t="s">
        <v>18</v>
      </c>
    </row>
    <row r="99" s="1" customFormat="true" ht="30" customHeight="true" spans="1:13">
      <c r="A99" s="4">
        <v>98</v>
      </c>
      <c r="B99" s="5" t="s">
        <v>464</v>
      </c>
      <c r="C99" s="5" t="s">
        <v>465</v>
      </c>
      <c r="D99" s="5" t="s">
        <v>466</v>
      </c>
      <c r="E99" s="5" t="s">
        <v>467</v>
      </c>
      <c r="F99" s="5" t="s">
        <v>468</v>
      </c>
      <c r="G99" s="7">
        <v>1</v>
      </c>
      <c r="H99" s="5">
        <v>70.76</v>
      </c>
      <c r="I99" s="5">
        <v>77</v>
      </c>
      <c r="J99" s="9">
        <f t="shared" si="2"/>
        <v>74.5</v>
      </c>
      <c r="K99" s="9">
        <f>COUNTIFS(F:F,F99,J:J,"&gt;"&amp;J99)+1</f>
        <v>1</v>
      </c>
      <c r="L99" s="10" t="str">
        <f t="shared" si="3"/>
        <v>是</v>
      </c>
      <c r="M99" s="10" t="s">
        <v>18</v>
      </c>
    </row>
    <row r="100" s="1" customFormat="true" ht="30" customHeight="true" spans="1:13">
      <c r="A100" s="4">
        <v>99</v>
      </c>
      <c r="B100" s="5" t="s">
        <v>469</v>
      </c>
      <c r="C100" s="5" t="s">
        <v>470</v>
      </c>
      <c r="D100" s="5" t="s">
        <v>471</v>
      </c>
      <c r="E100" s="5" t="s">
        <v>472</v>
      </c>
      <c r="F100" s="5" t="s">
        <v>473</v>
      </c>
      <c r="G100" s="7">
        <v>1</v>
      </c>
      <c r="H100" s="5">
        <v>74.93</v>
      </c>
      <c r="I100" s="5">
        <v>77.33</v>
      </c>
      <c r="J100" s="9">
        <f t="shared" si="2"/>
        <v>76.36</v>
      </c>
      <c r="K100" s="9">
        <f>COUNTIFS(F:F,F100,J:J,"&gt;"&amp;J100)+1</f>
        <v>1</v>
      </c>
      <c r="L100" s="10" t="str">
        <f t="shared" si="3"/>
        <v>是</v>
      </c>
      <c r="M100" s="10" t="s">
        <v>18</v>
      </c>
    </row>
    <row r="101" s="1" customFormat="true" ht="30" customHeight="true" spans="1:13">
      <c r="A101" s="4">
        <v>100</v>
      </c>
      <c r="B101" s="5" t="s">
        <v>474</v>
      </c>
      <c r="C101" s="5" t="s">
        <v>475</v>
      </c>
      <c r="D101" s="5" t="s">
        <v>476</v>
      </c>
      <c r="E101" s="5" t="s">
        <v>477</v>
      </c>
      <c r="F101" s="5" t="s">
        <v>478</v>
      </c>
      <c r="G101" s="7">
        <v>1</v>
      </c>
      <c r="H101" s="5">
        <v>66.48</v>
      </c>
      <c r="I101" s="5">
        <v>76.33</v>
      </c>
      <c r="J101" s="9">
        <f t="shared" si="2"/>
        <v>72.38</v>
      </c>
      <c r="K101" s="9">
        <f>COUNTIFS(F:F,F101,J:J,"&gt;"&amp;J101)+1</f>
        <v>1</v>
      </c>
      <c r="L101" s="10" t="str">
        <f t="shared" si="3"/>
        <v>是</v>
      </c>
      <c r="M101" s="10" t="s">
        <v>18</v>
      </c>
    </row>
    <row r="102" s="1" customFormat="true" ht="30" customHeight="true" spans="1:13">
      <c r="A102" s="4">
        <v>101</v>
      </c>
      <c r="B102" s="5" t="s">
        <v>479</v>
      </c>
      <c r="C102" s="5" t="s">
        <v>480</v>
      </c>
      <c r="D102" s="5" t="s">
        <v>481</v>
      </c>
      <c r="E102" s="5" t="s">
        <v>150</v>
      </c>
      <c r="F102" s="5" t="s">
        <v>482</v>
      </c>
      <c r="G102" s="7">
        <v>1</v>
      </c>
      <c r="H102" s="5">
        <v>60.22</v>
      </c>
      <c r="I102" s="5">
        <v>79</v>
      </c>
      <c r="J102" s="9">
        <f t="shared" si="2"/>
        <v>71.48</v>
      </c>
      <c r="K102" s="9">
        <f>COUNTIFS(F:F,F102,J:J,"&gt;"&amp;J102)+1</f>
        <v>1</v>
      </c>
      <c r="L102" s="10" t="str">
        <f t="shared" si="3"/>
        <v>是</v>
      </c>
      <c r="M102" s="10" t="s">
        <v>18</v>
      </c>
    </row>
    <row r="103" s="1" customFormat="true" ht="30" customHeight="true" spans="1:13">
      <c r="A103" s="4">
        <v>102</v>
      </c>
      <c r="B103" s="5" t="s">
        <v>483</v>
      </c>
      <c r="C103" s="5" t="s">
        <v>484</v>
      </c>
      <c r="D103" s="5" t="s">
        <v>485</v>
      </c>
      <c r="E103" s="5" t="s">
        <v>486</v>
      </c>
      <c r="F103" s="5" t="s">
        <v>487</v>
      </c>
      <c r="G103" s="7">
        <v>1</v>
      </c>
      <c r="H103" s="5">
        <v>56.91</v>
      </c>
      <c r="I103" s="5">
        <v>78.66</v>
      </c>
      <c r="J103" s="9">
        <f t="shared" si="2"/>
        <v>69.95</v>
      </c>
      <c r="K103" s="9">
        <f>COUNTIFS(F:F,F103,J:J,"&gt;"&amp;J103)+1</f>
        <v>1</v>
      </c>
      <c r="L103" s="10" t="str">
        <f t="shared" si="3"/>
        <v>是</v>
      </c>
      <c r="M103" s="10" t="s">
        <v>18</v>
      </c>
    </row>
    <row r="104" s="1" customFormat="true" ht="30" customHeight="true" spans="1:13">
      <c r="A104" s="4">
        <v>103</v>
      </c>
      <c r="B104" s="5" t="s">
        <v>488</v>
      </c>
      <c r="C104" s="5" t="s">
        <v>489</v>
      </c>
      <c r="D104" s="5" t="s">
        <v>490</v>
      </c>
      <c r="E104" s="5" t="s">
        <v>491</v>
      </c>
      <c r="F104" s="5" t="s">
        <v>492</v>
      </c>
      <c r="G104" s="7">
        <v>1</v>
      </c>
      <c r="H104" s="5">
        <v>68.49</v>
      </c>
      <c r="I104" s="5">
        <v>81.66</v>
      </c>
      <c r="J104" s="9">
        <f t="shared" si="2"/>
        <v>76.38</v>
      </c>
      <c r="K104" s="9">
        <f>COUNTIFS(F:F,F104,J:J,"&gt;"&amp;J104)+1</f>
        <v>1</v>
      </c>
      <c r="L104" s="10" t="str">
        <f t="shared" si="3"/>
        <v>是</v>
      </c>
      <c r="M104" s="10" t="s">
        <v>18</v>
      </c>
    </row>
    <row r="105" s="1" customFormat="true" ht="30" customHeight="true" spans="1:13">
      <c r="A105" s="4">
        <v>104</v>
      </c>
      <c r="B105" s="5" t="s">
        <v>493</v>
      </c>
      <c r="C105" s="5" t="s">
        <v>494</v>
      </c>
      <c r="D105" s="5" t="s">
        <v>495</v>
      </c>
      <c r="E105" s="5" t="s">
        <v>496</v>
      </c>
      <c r="F105" s="5" t="s">
        <v>497</v>
      </c>
      <c r="G105" s="7">
        <v>1</v>
      </c>
      <c r="H105" s="5">
        <v>68.41</v>
      </c>
      <c r="I105" s="5">
        <v>81.33</v>
      </c>
      <c r="J105" s="9">
        <f t="shared" si="2"/>
        <v>76.15</v>
      </c>
      <c r="K105" s="9">
        <f>COUNTIFS(F:F,F105,J:J,"&gt;"&amp;J105)+1</f>
        <v>1</v>
      </c>
      <c r="L105" s="10" t="str">
        <f t="shared" si="3"/>
        <v>是</v>
      </c>
      <c r="M105" s="10" t="s">
        <v>18</v>
      </c>
    </row>
    <row r="106" s="1" customFormat="true" ht="30" customHeight="true" spans="1:13">
      <c r="A106" s="4">
        <v>105</v>
      </c>
      <c r="B106" s="5" t="s">
        <v>498</v>
      </c>
      <c r="C106" s="5" t="s">
        <v>499</v>
      </c>
      <c r="D106" s="5" t="s">
        <v>495</v>
      </c>
      <c r="E106" s="5" t="s">
        <v>500</v>
      </c>
      <c r="F106" s="5" t="s">
        <v>501</v>
      </c>
      <c r="G106" s="7">
        <v>1</v>
      </c>
      <c r="H106" s="5">
        <v>71.11</v>
      </c>
      <c r="I106" s="5">
        <v>80.66</v>
      </c>
      <c r="J106" s="9">
        <f t="shared" ref="J106:J129" si="4">TRUNC(H106*0.4,2)+TRUNC(I106*0.6,2)</f>
        <v>76.83</v>
      </c>
      <c r="K106" s="9">
        <f t="shared" ref="K106:K113" si="5">COUNTIFS(F:F,F106,J:J,"&gt;"&amp;J106)+1</f>
        <v>1</v>
      </c>
      <c r="L106" s="10" t="str">
        <f t="shared" ref="L106:L129" si="6">IF(K106&lt;=G106,"是","否")</f>
        <v>是</v>
      </c>
      <c r="M106" s="10" t="s">
        <v>18</v>
      </c>
    </row>
    <row r="107" s="1" customFormat="true" ht="30" customHeight="true" spans="1:13">
      <c r="A107" s="4">
        <v>106</v>
      </c>
      <c r="B107" s="5" t="s">
        <v>502</v>
      </c>
      <c r="C107" s="5" t="s">
        <v>503</v>
      </c>
      <c r="D107" s="5" t="s">
        <v>504</v>
      </c>
      <c r="E107" s="5" t="s">
        <v>505</v>
      </c>
      <c r="F107" s="5" t="s">
        <v>506</v>
      </c>
      <c r="G107" s="7">
        <v>1</v>
      </c>
      <c r="H107" s="5">
        <v>63.19</v>
      </c>
      <c r="I107" s="5">
        <v>74.33</v>
      </c>
      <c r="J107" s="9">
        <f t="shared" si="4"/>
        <v>69.86</v>
      </c>
      <c r="K107" s="9">
        <f t="shared" si="5"/>
        <v>1</v>
      </c>
      <c r="L107" s="10" t="str">
        <f t="shared" si="6"/>
        <v>是</v>
      </c>
      <c r="M107" s="10" t="s">
        <v>18</v>
      </c>
    </row>
    <row r="108" s="1" customFormat="true" ht="30" customHeight="true" spans="1:13">
      <c r="A108" s="4">
        <v>107</v>
      </c>
      <c r="B108" s="5" t="s">
        <v>507</v>
      </c>
      <c r="C108" s="5" t="s">
        <v>508</v>
      </c>
      <c r="D108" s="5" t="s">
        <v>509</v>
      </c>
      <c r="E108" s="5" t="s">
        <v>505</v>
      </c>
      <c r="F108" s="5" t="s">
        <v>510</v>
      </c>
      <c r="G108" s="7">
        <v>1</v>
      </c>
      <c r="H108" s="5">
        <v>61.76</v>
      </c>
      <c r="I108" s="5">
        <v>75.33</v>
      </c>
      <c r="J108" s="9">
        <f t="shared" si="4"/>
        <v>69.89</v>
      </c>
      <c r="K108" s="9">
        <f t="shared" si="5"/>
        <v>1</v>
      </c>
      <c r="L108" s="10" t="str">
        <f t="shared" si="6"/>
        <v>是</v>
      </c>
      <c r="M108" s="10" t="s">
        <v>18</v>
      </c>
    </row>
    <row r="109" s="1" customFormat="true" ht="30" customHeight="true" spans="1:13">
      <c r="A109" s="4">
        <v>108</v>
      </c>
      <c r="B109" s="5" t="s">
        <v>511</v>
      </c>
      <c r="C109" s="5" t="s">
        <v>512</v>
      </c>
      <c r="D109" s="5" t="s">
        <v>513</v>
      </c>
      <c r="E109" s="5" t="s">
        <v>505</v>
      </c>
      <c r="F109" s="5" t="s">
        <v>514</v>
      </c>
      <c r="G109" s="7">
        <v>1</v>
      </c>
      <c r="H109" s="5">
        <v>57.24</v>
      </c>
      <c r="I109" s="5">
        <v>79</v>
      </c>
      <c r="J109" s="9">
        <f t="shared" si="4"/>
        <v>70.29</v>
      </c>
      <c r="K109" s="9">
        <f t="shared" si="5"/>
        <v>1</v>
      </c>
      <c r="L109" s="10" t="str">
        <f t="shared" si="6"/>
        <v>是</v>
      </c>
      <c r="M109" s="10" t="s">
        <v>18</v>
      </c>
    </row>
    <row r="110" s="1" customFormat="true" ht="30" customHeight="true" spans="1:13">
      <c r="A110" s="4">
        <v>109</v>
      </c>
      <c r="B110" s="5" t="s">
        <v>515</v>
      </c>
      <c r="C110" s="5" t="s">
        <v>516</v>
      </c>
      <c r="D110" s="5" t="s">
        <v>517</v>
      </c>
      <c r="E110" s="5" t="s">
        <v>505</v>
      </c>
      <c r="F110" s="5" t="s">
        <v>518</v>
      </c>
      <c r="G110" s="7">
        <v>1</v>
      </c>
      <c r="H110" s="5">
        <v>67.06</v>
      </c>
      <c r="I110" s="5">
        <v>76</v>
      </c>
      <c r="J110" s="9">
        <f t="shared" si="4"/>
        <v>72.42</v>
      </c>
      <c r="K110" s="9">
        <f t="shared" si="5"/>
        <v>1</v>
      </c>
      <c r="L110" s="10" t="str">
        <f t="shared" si="6"/>
        <v>是</v>
      </c>
      <c r="M110" s="10" t="s">
        <v>18</v>
      </c>
    </row>
    <row r="111" s="1" customFormat="true" ht="30" customHeight="true" spans="1:13">
      <c r="A111" s="4">
        <v>110</v>
      </c>
      <c r="B111" s="5" t="s">
        <v>519</v>
      </c>
      <c r="C111" s="5" t="s">
        <v>520</v>
      </c>
      <c r="D111" s="5" t="s">
        <v>521</v>
      </c>
      <c r="E111" s="5" t="s">
        <v>505</v>
      </c>
      <c r="F111" s="5" t="s">
        <v>522</v>
      </c>
      <c r="G111" s="7">
        <v>1</v>
      </c>
      <c r="H111" s="5">
        <v>71.15</v>
      </c>
      <c r="I111" s="5">
        <v>81.33</v>
      </c>
      <c r="J111" s="9">
        <f t="shared" si="4"/>
        <v>77.25</v>
      </c>
      <c r="K111" s="9">
        <f t="shared" si="5"/>
        <v>1</v>
      </c>
      <c r="L111" s="10" t="str">
        <f t="shared" si="6"/>
        <v>是</v>
      </c>
      <c r="M111" s="10" t="s">
        <v>18</v>
      </c>
    </row>
    <row r="112" s="1" customFormat="true" ht="30" customHeight="true" spans="1:13">
      <c r="A112" s="4">
        <v>111</v>
      </c>
      <c r="B112" s="5" t="s">
        <v>523</v>
      </c>
      <c r="C112" s="5" t="s">
        <v>524</v>
      </c>
      <c r="D112" s="5" t="s">
        <v>525</v>
      </c>
      <c r="E112" s="5" t="s">
        <v>505</v>
      </c>
      <c r="F112" s="5" t="s">
        <v>526</v>
      </c>
      <c r="G112" s="7">
        <v>1</v>
      </c>
      <c r="H112" s="5">
        <v>60.61</v>
      </c>
      <c r="I112" s="5">
        <v>73.33</v>
      </c>
      <c r="J112" s="9">
        <f t="shared" si="4"/>
        <v>68.23</v>
      </c>
      <c r="K112" s="9">
        <f t="shared" si="5"/>
        <v>1</v>
      </c>
      <c r="L112" s="10" t="str">
        <f t="shared" si="6"/>
        <v>是</v>
      </c>
      <c r="M112" s="10" t="s">
        <v>18</v>
      </c>
    </row>
    <row r="113" s="1" customFormat="true" ht="30" customHeight="true" spans="1:13">
      <c r="A113" s="4">
        <v>112</v>
      </c>
      <c r="B113" s="5" t="s">
        <v>527</v>
      </c>
      <c r="C113" s="5" t="s">
        <v>528</v>
      </c>
      <c r="D113" s="5" t="s">
        <v>529</v>
      </c>
      <c r="E113" s="5" t="s">
        <v>505</v>
      </c>
      <c r="F113" s="5" t="s">
        <v>530</v>
      </c>
      <c r="G113" s="7">
        <v>1</v>
      </c>
      <c r="H113" s="5">
        <v>45.58</v>
      </c>
      <c r="I113" s="5">
        <v>78</v>
      </c>
      <c r="J113" s="9">
        <f t="shared" si="4"/>
        <v>65.03</v>
      </c>
      <c r="K113" s="9">
        <f t="shared" si="5"/>
        <v>1</v>
      </c>
      <c r="L113" s="10" t="str">
        <f t="shared" si="6"/>
        <v>是</v>
      </c>
      <c r="M113" s="10" t="s">
        <v>18</v>
      </c>
    </row>
    <row r="114" s="1" customFormat="true" ht="30" customHeight="true" spans="1:13">
      <c r="A114" s="4">
        <v>113</v>
      </c>
      <c r="B114" s="5" t="s">
        <v>531</v>
      </c>
      <c r="C114" s="5" t="s">
        <v>532</v>
      </c>
      <c r="D114" s="5" t="s">
        <v>533</v>
      </c>
      <c r="E114" s="5" t="s">
        <v>534</v>
      </c>
      <c r="F114" s="5" t="s">
        <v>535</v>
      </c>
      <c r="G114" s="7">
        <v>1</v>
      </c>
      <c r="H114" s="5">
        <v>58.7</v>
      </c>
      <c r="I114" s="5">
        <v>73.66</v>
      </c>
      <c r="J114" s="9">
        <f t="shared" si="4"/>
        <v>67.67</v>
      </c>
      <c r="K114" s="9">
        <f>COUNTIFS(F:F,F114,J:J,"&gt;"&amp;J114)+1</f>
        <v>1</v>
      </c>
      <c r="L114" s="10" t="str">
        <f t="shared" si="6"/>
        <v>是</v>
      </c>
      <c r="M114" s="10" t="s">
        <v>18</v>
      </c>
    </row>
    <row r="115" s="1" customFormat="true" ht="30" customHeight="true" spans="1:13">
      <c r="A115" s="4">
        <v>114</v>
      </c>
      <c r="B115" s="5" t="s">
        <v>536</v>
      </c>
      <c r="C115" s="5" t="s">
        <v>537</v>
      </c>
      <c r="D115" s="5" t="s">
        <v>538</v>
      </c>
      <c r="E115" s="5" t="s">
        <v>539</v>
      </c>
      <c r="F115" s="5" t="s">
        <v>540</v>
      </c>
      <c r="G115" s="7">
        <v>1</v>
      </c>
      <c r="H115" s="5">
        <v>63.6</v>
      </c>
      <c r="I115" s="5">
        <v>79.33</v>
      </c>
      <c r="J115" s="9">
        <f t="shared" si="4"/>
        <v>73.03</v>
      </c>
      <c r="K115" s="9">
        <f>COUNTIFS(F:F,F115,J:J,"&gt;"&amp;J115)+1</f>
        <v>1</v>
      </c>
      <c r="L115" s="10" t="str">
        <f t="shared" si="6"/>
        <v>是</v>
      </c>
      <c r="M115" s="10" t="s">
        <v>18</v>
      </c>
    </row>
    <row r="116" s="1" customFormat="true" ht="30" customHeight="true" spans="1:13">
      <c r="A116" s="4">
        <v>115</v>
      </c>
      <c r="B116" s="5" t="s">
        <v>541</v>
      </c>
      <c r="C116" s="5" t="s">
        <v>542</v>
      </c>
      <c r="D116" s="5" t="s">
        <v>543</v>
      </c>
      <c r="E116" s="5" t="s">
        <v>544</v>
      </c>
      <c r="F116" s="5" t="s">
        <v>545</v>
      </c>
      <c r="G116" s="7">
        <v>1</v>
      </c>
      <c r="H116" s="5">
        <v>66.75</v>
      </c>
      <c r="I116" s="5">
        <v>80.66</v>
      </c>
      <c r="J116" s="9">
        <f t="shared" si="4"/>
        <v>75.09</v>
      </c>
      <c r="K116" s="9">
        <f>COUNTIFS(F:F,F116,J:J,"&gt;"&amp;J116)+1</f>
        <v>1</v>
      </c>
      <c r="L116" s="10" t="str">
        <f t="shared" si="6"/>
        <v>是</v>
      </c>
      <c r="M116" s="10" t="s">
        <v>18</v>
      </c>
    </row>
    <row r="117" s="1" customFormat="true" ht="30" customHeight="true" spans="1:13">
      <c r="A117" s="4">
        <v>116</v>
      </c>
      <c r="B117" s="5" t="s">
        <v>546</v>
      </c>
      <c r="C117" s="5" t="s">
        <v>547</v>
      </c>
      <c r="D117" s="5" t="s">
        <v>548</v>
      </c>
      <c r="E117" s="5" t="s">
        <v>549</v>
      </c>
      <c r="F117" s="5" t="s">
        <v>550</v>
      </c>
      <c r="G117" s="7">
        <v>1</v>
      </c>
      <c r="H117" s="5">
        <v>69.15</v>
      </c>
      <c r="I117" s="5">
        <v>77.33</v>
      </c>
      <c r="J117" s="9">
        <f t="shared" si="4"/>
        <v>74.05</v>
      </c>
      <c r="K117" s="9">
        <f>COUNTIFS(F:F,F117,J:J,"&gt;"&amp;J117)+1</f>
        <v>1</v>
      </c>
      <c r="L117" s="10" t="str">
        <f t="shared" si="6"/>
        <v>是</v>
      </c>
      <c r="M117" s="10" t="s">
        <v>18</v>
      </c>
    </row>
    <row r="118" s="1" customFormat="true" ht="30" customHeight="true" spans="1:13">
      <c r="A118" s="4">
        <v>117</v>
      </c>
      <c r="B118" s="5" t="s">
        <v>551</v>
      </c>
      <c r="C118" s="5" t="s">
        <v>552</v>
      </c>
      <c r="D118" s="5" t="s">
        <v>553</v>
      </c>
      <c r="E118" s="5" t="s">
        <v>98</v>
      </c>
      <c r="F118" s="5" t="s">
        <v>554</v>
      </c>
      <c r="G118" s="7">
        <v>1</v>
      </c>
      <c r="H118" s="5">
        <v>69.42</v>
      </c>
      <c r="I118" s="5">
        <v>79.33</v>
      </c>
      <c r="J118" s="9">
        <f t="shared" si="4"/>
        <v>75.35</v>
      </c>
      <c r="K118" s="9">
        <f>COUNTIFS(F:F,F118,J:J,"&gt;"&amp;J118)+1</f>
        <v>1</v>
      </c>
      <c r="L118" s="10" t="str">
        <f t="shared" si="6"/>
        <v>是</v>
      </c>
      <c r="M118" s="10" t="s">
        <v>18</v>
      </c>
    </row>
    <row r="119" s="1" customFormat="true" ht="30" customHeight="true" spans="1:13">
      <c r="A119" s="4">
        <v>118</v>
      </c>
      <c r="B119" s="5" t="s">
        <v>555</v>
      </c>
      <c r="C119" s="5" t="s">
        <v>556</v>
      </c>
      <c r="D119" s="5" t="s">
        <v>557</v>
      </c>
      <c r="E119" s="5" t="s">
        <v>88</v>
      </c>
      <c r="F119" s="5" t="s">
        <v>558</v>
      </c>
      <c r="G119" s="7">
        <v>1</v>
      </c>
      <c r="H119" s="5">
        <v>53.36</v>
      </c>
      <c r="I119" s="5">
        <v>78.66</v>
      </c>
      <c r="J119" s="9">
        <f t="shared" si="4"/>
        <v>68.53</v>
      </c>
      <c r="K119" s="9">
        <f>COUNTIFS(F:F,F119,J:J,"&gt;"&amp;J119)+1</f>
        <v>1</v>
      </c>
      <c r="L119" s="10" t="str">
        <f t="shared" si="6"/>
        <v>是</v>
      </c>
      <c r="M119" s="10" t="s">
        <v>18</v>
      </c>
    </row>
    <row r="120" s="1" customFormat="true" ht="30" customHeight="true" spans="1:13">
      <c r="A120" s="4">
        <v>119</v>
      </c>
      <c r="B120" s="5" t="s">
        <v>559</v>
      </c>
      <c r="C120" s="5" t="s">
        <v>560</v>
      </c>
      <c r="D120" s="5" t="s">
        <v>561</v>
      </c>
      <c r="E120" s="5" t="s">
        <v>165</v>
      </c>
      <c r="F120" s="5" t="s">
        <v>562</v>
      </c>
      <c r="G120" s="7">
        <v>1</v>
      </c>
      <c r="H120" s="5">
        <v>54.73</v>
      </c>
      <c r="I120" s="5">
        <v>77.66</v>
      </c>
      <c r="J120" s="9">
        <f t="shared" si="4"/>
        <v>68.48</v>
      </c>
      <c r="K120" s="9">
        <f>COUNTIFS(F:F,F120,J:J,"&gt;"&amp;J120)+1</f>
        <v>1</v>
      </c>
      <c r="L120" s="10" t="str">
        <f t="shared" si="6"/>
        <v>是</v>
      </c>
      <c r="M120" s="10" t="s">
        <v>18</v>
      </c>
    </row>
    <row r="121" s="1" customFormat="true" ht="30" customHeight="true" spans="1:13">
      <c r="A121" s="4">
        <v>120</v>
      </c>
      <c r="B121" s="5" t="s">
        <v>563</v>
      </c>
      <c r="C121" s="5" t="s">
        <v>564</v>
      </c>
      <c r="D121" s="5" t="s">
        <v>561</v>
      </c>
      <c r="E121" s="5" t="s">
        <v>565</v>
      </c>
      <c r="F121" s="5" t="s">
        <v>566</v>
      </c>
      <c r="G121" s="7">
        <v>1</v>
      </c>
      <c r="H121" s="5">
        <v>67.75</v>
      </c>
      <c r="I121" s="5">
        <v>75</v>
      </c>
      <c r="J121" s="9">
        <f t="shared" si="4"/>
        <v>72.1</v>
      </c>
      <c r="K121" s="9">
        <f>COUNTIFS(F:F,F121,J:J,"&gt;"&amp;J121)+1</f>
        <v>1</v>
      </c>
      <c r="L121" s="10" t="str">
        <f t="shared" si="6"/>
        <v>是</v>
      </c>
      <c r="M121" s="10" t="s">
        <v>18</v>
      </c>
    </row>
    <row r="122" s="1" customFormat="true" ht="30" customHeight="true" spans="1:13">
      <c r="A122" s="4">
        <v>121</v>
      </c>
      <c r="B122" s="5" t="s">
        <v>567</v>
      </c>
      <c r="C122" s="5" t="s">
        <v>568</v>
      </c>
      <c r="D122" s="5" t="s">
        <v>569</v>
      </c>
      <c r="E122" s="5" t="s">
        <v>570</v>
      </c>
      <c r="F122" s="5" t="s">
        <v>571</v>
      </c>
      <c r="G122" s="7">
        <v>1</v>
      </c>
      <c r="H122" s="5">
        <v>71.03</v>
      </c>
      <c r="I122" s="5">
        <v>77.33</v>
      </c>
      <c r="J122" s="9">
        <f t="shared" si="4"/>
        <v>74.8</v>
      </c>
      <c r="K122" s="9">
        <f>COUNTIFS(F:F,F122,J:J,"&gt;"&amp;J122)+1</f>
        <v>1</v>
      </c>
      <c r="L122" s="10" t="str">
        <f t="shared" si="6"/>
        <v>是</v>
      </c>
      <c r="M122" s="10" t="s">
        <v>18</v>
      </c>
    </row>
    <row r="123" s="1" customFormat="true" ht="30" customHeight="true" spans="1:13">
      <c r="A123" s="4">
        <v>122</v>
      </c>
      <c r="B123" s="5" t="s">
        <v>572</v>
      </c>
      <c r="C123" s="5" t="s">
        <v>573</v>
      </c>
      <c r="D123" s="5" t="s">
        <v>574</v>
      </c>
      <c r="E123" s="5" t="s">
        <v>98</v>
      </c>
      <c r="F123" s="5" t="s">
        <v>575</v>
      </c>
      <c r="G123" s="7">
        <v>1</v>
      </c>
      <c r="H123" s="5">
        <v>63.83</v>
      </c>
      <c r="I123" s="5">
        <v>81.33</v>
      </c>
      <c r="J123" s="9">
        <f t="shared" si="4"/>
        <v>74.32</v>
      </c>
      <c r="K123" s="9">
        <f>COUNTIFS(F:F,F123,J:J,"&gt;"&amp;J123)+1</f>
        <v>1</v>
      </c>
      <c r="L123" s="10" t="str">
        <f t="shared" si="6"/>
        <v>是</v>
      </c>
      <c r="M123" s="10" t="s">
        <v>18</v>
      </c>
    </row>
    <row r="124" s="1" customFormat="true" ht="30" customHeight="true" spans="1:13">
      <c r="A124" s="4">
        <v>123</v>
      </c>
      <c r="B124" s="5" t="s">
        <v>576</v>
      </c>
      <c r="C124" s="5" t="s">
        <v>577</v>
      </c>
      <c r="D124" s="5" t="s">
        <v>578</v>
      </c>
      <c r="E124" s="5" t="s">
        <v>579</v>
      </c>
      <c r="F124" s="5" t="s">
        <v>580</v>
      </c>
      <c r="G124" s="7">
        <v>1</v>
      </c>
      <c r="H124" s="5">
        <v>67.54</v>
      </c>
      <c r="I124" s="5">
        <v>80.66</v>
      </c>
      <c r="J124" s="9">
        <f t="shared" si="4"/>
        <v>75.4</v>
      </c>
      <c r="K124" s="9">
        <f>COUNTIFS(F:F,F124,J:J,"&gt;"&amp;J124)+1</f>
        <v>1</v>
      </c>
      <c r="L124" s="10" t="str">
        <f t="shared" si="6"/>
        <v>是</v>
      </c>
      <c r="M124" s="10" t="s">
        <v>18</v>
      </c>
    </row>
    <row r="125" s="1" customFormat="true" ht="30" customHeight="true" spans="1:13">
      <c r="A125" s="4">
        <v>124</v>
      </c>
      <c r="B125" s="5" t="s">
        <v>581</v>
      </c>
      <c r="C125" s="5" t="s">
        <v>582</v>
      </c>
      <c r="D125" s="5" t="s">
        <v>583</v>
      </c>
      <c r="E125" s="5" t="s">
        <v>584</v>
      </c>
      <c r="F125" s="5" t="s">
        <v>585</v>
      </c>
      <c r="G125" s="7">
        <v>1</v>
      </c>
      <c r="H125" s="5">
        <v>48.6</v>
      </c>
      <c r="I125" s="5">
        <v>66.33</v>
      </c>
      <c r="J125" s="9">
        <f t="shared" si="4"/>
        <v>59.23</v>
      </c>
      <c r="K125" s="9">
        <f>COUNTIFS(F:F,F125,J:J,"&gt;"&amp;J125)+1</f>
        <v>1</v>
      </c>
      <c r="L125" s="10" t="str">
        <f t="shared" si="6"/>
        <v>是</v>
      </c>
      <c r="M125" s="10" t="s">
        <v>18</v>
      </c>
    </row>
    <row r="126" s="1" customFormat="true" ht="30" customHeight="true" spans="1:13">
      <c r="A126" s="4">
        <v>125</v>
      </c>
      <c r="B126" s="5" t="s">
        <v>586</v>
      </c>
      <c r="C126" s="5" t="s">
        <v>587</v>
      </c>
      <c r="D126" s="5" t="s">
        <v>588</v>
      </c>
      <c r="E126" s="5" t="s">
        <v>452</v>
      </c>
      <c r="F126" s="5" t="s">
        <v>589</v>
      </c>
      <c r="G126" s="7">
        <v>1</v>
      </c>
      <c r="H126" s="5">
        <v>56.64</v>
      </c>
      <c r="I126" s="5">
        <v>78.66</v>
      </c>
      <c r="J126" s="9">
        <f t="shared" si="4"/>
        <v>69.84</v>
      </c>
      <c r="K126" s="9">
        <f>COUNTIFS(F:F,F126,J:J,"&gt;"&amp;J126)+1</f>
        <v>1</v>
      </c>
      <c r="L126" s="10" t="str">
        <f t="shared" si="6"/>
        <v>是</v>
      </c>
      <c r="M126" s="10" t="s">
        <v>18</v>
      </c>
    </row>
    <row r="127" s="1" customFormat="true" ht="30" customHeight="true" spans="1:13">
      <c r="A127" s="4">
        <v>126</v>
      </c>
      <c r="B127" s="5" t="s">
        <v>590</v>
      </c>
      <c r="C127" s="5" t="s">
        <v>591</v>
      </c>
      <c r="D127" s="5" t="s">
        <v>592</v>
      </c>
      <c r="E127" s="5" t="s">
        <v>452</v>
      </c>
      <c r="F127" s="5" t="s">
        <v>593</v>
      </c>
      <c r="G127" s="7">
        <v>1</v>
      </c>
      <c r="H127" s="5">
        <v>61.65</v>
      </c>
      <c r="I127" s="5">
        <v>73.66</v>
      </c>
      <c r="J127" s="9">
        <f t="shared" si="4"/>
        <v>68.85</v>
      </c>
      <c r="K127" s="9">
        <f>COUNTIFS(F:F,F127,J:J,"&gt;"&amp;J127)+1</f>
        <v>1</v>
      </c>
      <c r="L127" s="10" t="str">
        <f t="shared" si="6"/>
        <v>是</v>
      </c>
      <c r="M127" s="10" t="s">
        <v>18</v>
      </c>
    </row>
    <row r="128" s="1" customFormat="true" ht="30" customHeight="true" spans="1:13">
      <c r="A128" s="4">
        <v>127</v>
      </c>
      <c r="B128" s="5" t="s">
        <v>594</v>
      </c>
      <c r="C128" s="5" t="s">
        <v>595</v>
      </c>
      <c r="D128" s="5" t="s">
        <v>596</v>
      </c>
      <c r="E128" s="5" t="s">
        <v>505</v>
      </c>
      <c r="F128" s="5" t="s">
        <v>597</v>
      </c>
      <c r="G128" s="7">
        <v>1</v>
      </c>
      <c r="H128" s="5">
        <v>69.6</v>
      </c>
      <c r="I128" s="5">
        <v>78</v>
      </c>
      <c r="J128" s="9">
        <f t="shared" si="4"/>
        <v>74.64</v>
      </c>
      <c r="K128" s="9">
        <f>COUNTIFS(F:F,F128,J:J,"&gt;"&amp;J128)+1</f>
        <v>1</v>
      </c>
      <c r="L128" s="10" t="str">
        <f t="shared" si="6"/>
        <v>是</v>
      </c>
      <c r="M128" s="10" t="s">
        <v>18</v>
      </c>
    </row>
    <row r="129" s="1" customFormat="true" ht="30" customHeight="true" spans="1:13">
      <c r="A129" s="4">
        <v>128</v>
      </c>
      <c r="B129" s="5" t="s">
        <v>598</v>
      </c>
      <c r="C129" s="5" t="s">
        <v>599</v>
      </c>
      <c r="D129" s="5" t="s">
        <v>600</v>
      </c>
      <c r="E129" s="5" t="s">
        <v>601</v>
      </c>
      <c r="F129" s="5" t="s">
        <v>602</v>
      </c>
      <c r="G129" s="7">
        <v>1</v>
      </c>
      <c r="H129" s="5">
        <v>75.21</v>
      </c>
      <c r="I129" s="5">
        <v>79.66</v>
      </c>
      <c r="J129" s="9">
        <f t="shared" si="4"/>
        <v>77.87</v>
      </c>
      <c r="K129" s="9">
        <f>COUNTIFS(F:F,F129,J:J,"&gt;"&amp;J129)+1</f>
        <v>1</v>
      </c>
      <c r="L129" s="10" t="str">
        <f t="shared" si="6"/>
        <v>是</v>
      </c>
      <c r="M129" s="10" t="s">
        <v>18</v>
      </c>
    </row>
  </sheetData>
  <autoFilter ref="A1:L129">
    <sortState ref="A1:L129">
      <sortCondition ref="F2:F218"/>
      <sortCondition ref="J2:J218" descending="true"/>
    </sortState>
    <extLst/>
  </autoFilter>
  <pageMargins left="0.751388888888889" right="0.751388888888889" top="0.511805555555556" bottom="0.196527777777778" header="0.432638888888889" footer="0.118055555555556"/>
  <pageSetup paperSize="1" scale="45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azc</dc:creator>
  <cp:lastModifiedBy>uos</cp:lastModifiedBy>
  <dcterms:created xsi:type="dcterms:W3CDTF">2024-08-20T01:26:00Z</dcterms:created>
  <dcterms:modified xsi:type="dcterms:W3CDTF">2025-09-01T10:48:58Z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  <property fmtid="{D5CDD505-2E9C-101B-9397-08002B2CF9AE}" pid="4" name="ICV">
    <vt:lpwstr>C912A6CEF1154D2A820C68F68B09DDAA_13</vt:lpwstr>
  </property>
  <property fmtid="{D5CDD505-2E9C-101B-9397-08002B2CF9AE}" pid="5" name="KSOProductBuildVer">
    <vt:lpwstr>2052-11.8.2.10229</vt:lpwstr>
  </property>
</Properties>
</file>