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800" windowHeight="11925"/>
  </bookViews>
  <sheets>
    <sheet name="总成绩" sheetId="21" r:id="rId1"/>
  </sheets>
  <definedNames>
    <definedName name="_xlnm._FilterDatabase" localSheetId="0" hidden="1">总成绩!$A$4:$P$60</definedName>
  </definedNames>
  <calcPr calcId="114210"/>
</workbook>
</file>

<file path=xl/calcChain.xml><?xml version="1.0" encoding="utf-8"?>
<calcChain xmlns="http://schemas.openxmlformats.org/spreadsheetml/2006/main">
  <c r="O60" i="21"/>
  <c r="N60"/>
  <c r="L60"/>
  <c r="O59"/>
  <c r="N59"/>
  <c r="L59"/>
  <c r="O58"/>
  <c r="N58"/>
  <c r="L58"/>
  <c r="O57"/>
  <c r="N57"/>
  <c r="L57"/>
  <c r="O56"/>
  <c r="N56"/>
  <c r="L56"/>
  <c r="O55"/>
  <c r="N55"/>
  <c r="L55"/>
  <c r="O54"/>
  <c r="N54"/>
  <c r="L54"/>
  <c r="O53"/>
  <c r="N53"/>
  <c r="L53"/>
  <c r="O52"/>
  <c r="N52"/>
  <c r="L52"/>
  <c r="O51"/>
  <c r="N51"/>
  <c r="L51"/>
  <c r="O50"/>
  <c r="N50"/>
  <c r="L50"/>
  <c r="O49"/>
  <c r="N49"/>
  <c r="L49"/>
  <c r="O48"/>
  <c r="N48"/>
  <c r="L48"/>
  <c r="O47"/>
  <c r="N47"/>
  <c r="L47"/>
  <c r="O46"/>
  <c r="N46"/>
  <c r="L46"/>
  <c r="O45"/>
  <c r="N45"/>
  <c r="L45"/>
  <c r="O44"/>
  <c r="N44"/>
  <c r="L44"/>
  <c r="O43"/>
  <c r="N43"/>
  <c r="L43"/>
  <c r="O42"/>
  <c r="N42"/>
  <c r="L42"/>
  <c r="O41"/>
  <c r="N41"/>
  <c r="L41"/>
  <c r="O40"/>
  <c r="O39"/>
  <c r="N39"/>
  <c r="L39"/>
  <c r="O38"/>
  <c r="N38"/>
  <c r="L38"/>
  <c r="O37"/>
  <c r="N37"/>
  <c r="L37"/>
  <c r="O36"/>
  <c r="N36"/>
  <c r="L36"/>
  <c r="O35"/>
  <c r="N35"/>
  <c r="L35"/>
  <c r="O34"/>
  <c r="N34"/>
  <c r="L34"/>
  <c r="O33"/>
  <c r="N33"/>
  <c r="L33"/>
  <c r="O32"/>
  <c r="N32"/>
  <c r="L32"/>
  <c r="O31"/>
  <c r="N31"/>
  <c r="L31"/>
  <c r="O30"/>
  <c r="N30"/>
  <c r="L30"/>
  <c r="O29"/>
  <c r="N29"/>
  <c r="L29"/>
  <c r="O28"/>
  <c r="N28"/>
  <c r="L28"/>
  <c r="O27"/>
  <c r="N27"/>
  <c r="L27"/>
  <c r="O26"/>
  <c r="N26"/>
  <c r="L26"/>
  <c r="O25"/>
  <c r="N25"/>
  <c r="L25"/>
  <c r="O24"/>
  <c r="N24"/>
  <c r="L24"/>
  <c r="O23"/>
  <c r="N23"/>
  <c r="L23"/>
  <c r="O22"/>
  <c r="N22"/>
  <c r="L22"/>
  <c r="O21"/>
  <c r="N21"/>
  <c r="L21"/>
  <c r="O20"/>
  <c r="N20"/>
  <c r="L20"/>
  <c r="O19"/>
  <c r="N19"/>
  <c r="L19"/>
  <c r="O18"/>
  <c r="N18"/>
  <c r="L18"/>
  <c r="O17"/>
  <c r="N17"/>
  <c r="L17"/>
  <c r="O16"/>
  <c r="N16"/>
  <c r="L16"/>
  <c r="O15"/>
  <c r="N15"/>
  <c r="L15"/>
  <c r="O14"/>
  <c r="N14"/>
  <c r="L14"/>
  <c r="O13"/>
  <c r="N13"/>
  <c r="L13"/>
  <c r="O12"/>
  <c r="L12"/>
  <c r="O11"/>
  <c r="N11"/>
  <c r="L11"/>
  <c r="O10"/>
  <c r="N10"/>
  <c r="L10"/>
  <c r="O9"/>
  <c r="N9"/>
  <c r="L9"/>
  <c r="O8"/>
  <c r="N8"/>
  <c r="L8"/>
  <c r="O7"/>
  <c r="N7"/>
  <c r="L7"/>
  <c r="O6"/>
  <c r="N6"/>
  <c r="L6"/>
  <c r="O5"/>
  <c r="N5"/>
  <c r="L5"/>
</calcChain>
</file>

<file path=xl/sharedStrings.xml><?xml version="1.0" encoding="utf-8"?>
<sst xmlns="http://schemas.openxmlformats.org/spreadsheetml/2006/main" count="358" uniqueCount="155">
  <si>
    <t>2026年辽宁省事业单位集中面向社会公开招聘喀左县教育局直属学校教师岗位面试成绩、总成绩及岗位排名</t>
  </si>
  <si>
    <t>序号</t>
  </si>
  <si>
    <t>姓名</t>
  </si>
  <si>
    <t>性别</t>
  </si>
  <si>
    <t>准考证号</t>
  </si>
  <si>
    <t>报考单位</t>
  </si>
  <si>
    <t>报考岗位</t>
  </si>
  <si>
    <t>招考比例</t>
  </si>
  <si>
    <t>招考人数</t>
  </si>
  <si>
    <t>职业能力
倾向测验成绩</t>
  </si>
  <si>
    <t>综合应用
能力成绩</t>
  </si>
  <si>
    <t>笔试
总成绩</t>
  </si>
  <si>
    <t>笔试成绩按40%折算</t>
  </si>
  <si>
    <t>面试成绩</t>
  </si>
  <si>
    <t>面试成绩按60%折算</t>
  </si>
  <si>
    <t>总成绩</t>
  </si>
  <si>
    <t>岗位排名</t>
  </si>
  <si>
    <t>王晶</t>
  </si>
  <si>
    <t>女</t>
  </si>
  <si>
    <t>5421131002106</t>
  </si>
  <si>
    <t>喀喇沁左翼蒙古族自治县职业教育中心</t>
  </si>
  <si>
    <t>护理专业教师</t>
  </si>
  <si>
    <t>2</t>
  </si>
  <si>
    <t>姜春宇</t>
  </si>
  <si>
    <t>5421131002024</t>
  </si>
  <si>
    <t>朱雪杰</t>
  </si>
  <si>
    <t>5421131002019</t>
  </si>
  <si>
    <t>韩云凤</t>
  </si>
  <si>
    <t>5421131002010</t>
  </si>
  <si>
    <t>赵玥</t>
  </si>
  <si>
    <t>4221130905015</t>
  </si>
  <si>
    <t>喀喇沁左翼蒙古族自治县第一初级中学</t>
  </si>
  <si>
    <t>语文教师</t>
  </si>
  <si>
    <t>庄瑞丹</t>
  </si>
  <si>
    <t>4221130905014</t>
  </si>
  <si>
    <t>张婧</t>
  </si>
  <si>
    <t>4221130905019</t>
  </si>
  <si>
    <t>英语教师</t>
  </si>
  <si>
    <t>朱娜</t>
  </si>
  <si>
    <t>4221130905021</t>
  </si>
  <si>
    <t>曹友慧</t>
  </si>
  <si>
    <t>男</t>
  </si>
  <si>
    <t>4221130905030</t>
  </si>
  <si>
    <t>体育教师</t>
  </si>
  <si>
    <t>徐靖凯</t>
  </si>
  <si>
    <t>4221130905102</t>
  </si>
  <si>
    <t>张丁一</t>
  </si>
  <si>
    <t>4221141001324</t>
  </si>
  <si>
    <t>喀喇沁左翼蒙古族自治县第二中学</t>
  </si>
  <si>
    <t>道德与法治教师</t>
  </si>
  <si>
    <t>陈志伟</t>
  </si>
  <si>
    <t>4221070802511</t>
  </si>
  <si>
    <t>王琦</t>
  </si>
  <si>
    <t>4221141001612</t>
  </si>
  <si>
    <t>物理教师</t>
  </si>
  <si>
    <t>代晓宇</t>
  </si>
  <si>
    <t>4221031603025</t>
  </si>
  <si>
    <t>张媛</t>
  </si>
  <si>
    <t>4221031602523</t>
  </si>
  <si>
    <t>生物教师</t>
  </si>
  <si>
    <t>安宏阳</t>
  </si>
  <si>
    <t>4221211800129</t>
  </si>
  <si>
    <t>赵浩宇</t>
  </si>
  <si>
    <t>4221130905114</t>
  </si>
  <si>
    <t>喀喇沁左翼蒙古族自治县第三初级中学</t>
  </si>
  <si>
    <t>隋依彤</t>
  </si>
  <si>
    <t>4221130905115</t>
  </si>
  <si>
    <t>马嘉鞠</t>
  </si>
  <si>
    <t>4221090403808</t>
  </si>
  <si>
    <t>郑爽</t>
  </si>
  <si>
    <t>4221130905117</t>
  </si>
  <si>
    <t>陈路</t>
  </si>
  <si>
    <t>4221130905125</t>
  </si>
  <si>
    <t>数学教师</t>
  </si>
  <si>
    <t>董秋岩</t>
  </si>
  <si>
    <t>4221070803105</t>
  </si>
  <si>
    <t>韩欣颖</t>
  </si>
  <si>
    <t>4221211801207</t>
  </si>
  <si>
    <t>祖志岩</t>
  </si>
  <si>
    <t>4221130905130</t>
  </si>
  <si>
    <t>周千颂</t>
  </si>
  <si>
    <t>4221130905208</t>
  </si>
  <si>
    <t>刘文杰</t>
  </si>
  <si>
    <t>4221130905205</t>
  </si>
  <si>
    <t>王晓美</t>
  </si>
  <si>
    <t>4221130905203</t>
  </si>
  <si>
    <t>时闻婧</t>
  </si>
  <si>
    <t>4221211801406</t>
  </si>
  <si>
    <t>杨悦</t>
  </si>
  <si>
    <t>4221130905213</t>
  </si>
  <si>
    <t>喀喇沁左翼蒙古族自治县第四初级中学</t>
  </si>
  <si>
    <t>王萍</t>
  </si>
  <si>
    <t>4221100603609</t>
  </si>
  <si>
    <t>王翠冉</t>
  </si>
  <si>
    <t>4221130905214</t>
  </si>
  <si>
    <t>孙志颖</t>
  </si>
  <si>
    <t>4221130905216</t>
  </si>
  <si>
    <t>张跃</t>
  </si>
  <si>
    <t>4221070802112</t>
  </si>
  <si>
    <t>樊冰玉</t>
  </si>
  <si>
    <t>4221211800207</t>
  </si>
  <si>
    <t>柳燕</t>
  </si>
  <si>
    <t>4221130905227</t>
  </si>
  <si>
    <t>历史教师</t>
  </si>
  <si>
    <t>董艾秀</t>
  </si>
  <si>
    <t>4221130905223</t>
  </si>
  <si>
    <t>史佳莉</t>
  </si>
  <si>
    <t>4221211802001</t>
  </si>
  <si>
    <t>喀喇沁左翼蒙古族自治县公营子九年一贯制学校初中部</t>
  </si>
  <si>
    <t>解雪峰</t>
  </si>
  <si>
    <t>4221141001807</t>
  </si>
  <si>
    <t>赵伊琳</t>
  </si>
  <si>
    <t>4221130905303</t>
  </si>
  <si>
    <t>刘亚男</t>
  </si>
  <si>
    <t>4221024801916</t>
  </si>
  <si>
    <t>高鹏</t>
  </si>
  <si>
    <t>4121130803028</t>
  </si>
  <si>
    <t>喀喇沁左翼蒙古族自治县幼儿园</t>
  </si>
  <si>
    <t>幼儿园教师</t>
  </si>
  <si>
    <t>褚俊杰</t>
  </si>
  <si>
    <t>4121130803002</t>
  </si>
  <si>
    <t>郭佳欣</t>
  </si>
  <si>
    <t>4121130803105</t>
  </si>
  <si>
    <t>赵亚军</t>
  </si>
  <si>
    <t>4121130803015</t>
  </si>
  <si>
    <t>董建宇</t>
  </si>
  <si>
    <t>4121130802927</t>
  </si>
  <si>
    <t>丛禹轩</t>
  </si>
  <si>
    <t>4121130803103</t>
  </si>
  <si>
    <t>王贺</t>
  </si>
  <si>
    <t>4121130803019</t>
  </si>
  <si>
    <t>任宏阳</t>
  </si>
  <si>
    <t>4121130803011</t>
  </si>
  <si>
    <t>吕明宏</t>
  </si>
  <si>
    <t>4121130803118</t>
  </si>
  <si>
    <t>喀喇沁左翼蒙古族自治县中心幼儿园</t>
  </si>
  <si>
    <t>赵燕</t>
  </si>
  <si>
    <t>4121130803214</t>
  </si>
  <si>
    <t>武媛媛</t>
  </si>
  <si>
    <t>4121130803125</t>
  </si>
  <si>
    <t>范鸿媛</t>
  </si>
  <si>
    <t>4121130803117</t>
  </si>
  <si>
    <t>徐慧</t>
  </si>
  <si>
    <t>4121130803205</t>
  </si>
  <si>
    <t>王杰</t>
  </si>
  <si>
    <t>4121213602616</t>
  </si>
  <si>
    <t>潘瑛珺</t>
  </si>
  <si>
    <t>4121130803225</t>
  </si>
  <si>
    <t>喀喇沁左翼蒙古族自治县新城幼儿园</t>
  </si>
  <si>
    <t>王欣杨</t>
  </si>
  <si>
    <t>4121130803301</t>
  </si>
  <si>
    <t>缺考</t>
    <phoneticPr fontId="4" type="noConversion"/>
  </si>
  <si>
    <t>缺考</t>
    <phoneticPr fontId="4" type="noConversion"/>
  </si>
  <si>
    <t>缺考</t>
    <phoneticPr fontId="4" type="noConversion"/>
  </si>
  <si>
    <t>附件</t>
    <phoneticPr fontId="4" type="noConversion"/>
  </si>
</sst>
</file>

<file path=xl/styles.xml><?xml version="1.0" encoding="utf-8"?>
<styleSheet xmlns="http://schemas.openxmlformats.org/spreadsheetml/2006/main">
  <numFmts count="3">
    <numFmt numFmtId="176" formatCode="0.00_ "/>
    <numFmt numFmtId="177" formatCode="0.000_ "/>
    <numFmt numFmtId="178" formatCode="0_ "/>
  </numFmts>
  <fonts count="6">
    <font>
      <sz val="11"/>
      <color theme="1"/>
      <name val="宋体"/>
      <charset val="134"/>
      <scheme val="minor"/>
    </font>
    <font>
      <sz val="12"/>
      <color indexed="8"/>
      <name val="宋体"/>
      <charset val="134"/>
    </font>
    <font>
      <sz val="20"/>
      <name val="方正小标宋简体"/>
      <charset val="134"/>
    </font>
    <font>
      <sz val="12"/>
      <name val="宋体"/>
      <charset val="134"/>
    </font>
    <font>
      <sz val="9"/>
      <name val="宋体"/>
      <charset val="134"/>
    </font>
    <font>
      <sz val="14"/>
      <color indexed="8"/>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78" fontId="1" fillId="0" borderId="1" xfId="0" applyNumberFormat="1" applyFont="1" applyBorder="1" applyAlignment="1">
      <alignment horizontal="center" vertical="center"/>
    </xf>
    <xf numFmtId="0" fontId="3" fillId="0" borderId="1" xfId="0" applyFont="1" applyFill="1" applyBorder="1" applyAlignment="1" applyProtection="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60"/>
  <sheetViews>
    <sheetView tabSelected="1" workbookViewId="0">
      <selection activeCell="C4" sqref="C4"/>
    </sheetView>
  </sheetViews>
  <sheetFormatPr defaultRowHeight="13.5"/>
  <cols>
    <col min="1" max="1" width="5.375" customWidth="1"/>
    <col min="2" max="3" width="7.375" customWidth="1"/>
    <col min="4" max="4" width="14.875" customWidth="1"/>
    <col min="5" max="5" width="53.75" customWidth="1"/>
    <col min="6" max="6" width="16" customWidth="1"/>
    <col min="7" max="10" width="8.625" customWidth="1"/>
    <col min="11" max="11" width="7.375" customWidth="1"/>
    <col min="12" max="12" width="8.625" customWidth="1"/>
    <col min="13" max="14" width="9.375" customWidth="1"/>
    <col min="15" max="15" width="7.375" customWidth="1"/>
    <col min="16" max="16" width="9" style="12"/>
  </cols>
  <sheetData>
    <row r="1" spans="1:16" ht="18.75">
      <c r="A1" s="14" t="s">
        <v>154</v>
      </c>
      <c r="B1" s="14"/>
    </row>
    <row r="2" spans="1:16" ht="54" customHeight="1">
      <c r="A2" s="13" t="s">
        <v>0</v>
      </c>
      <c r="B2" s="13"/>
      <c r="C2" s="13"/>
      <c r="D2" s="13"/>
      <c r="E2" s="13"/>
      <c r="F2" s="13"/>
      <c r="G2" s="13"/>
      <c r="H2" s="13"/>
      <c r="I2" s="13"/>
      <c r="J2" s="13"/>
      <c r="K2" s="13"/>
      <c r="L2" s="13"/>
      <c r="M2" s="13"/>
      <c r="N2" s="13"/>
      <c r="O2" s="13"/>
      <c r="P2" s="13"/>
    </row>
    <row r="4" spans="1:16" s="1" customFormat="1" ht="42.75">
      <c r="A4" s="2" t="s">
        <v>1</v>
      </c>
      <c r="B4" s="2" t="s">
        <v>2</v>
      </c>
      <c r="C4" s="2" t="s">
        <v>3</v>
      </c>
      <c r="D4" s="2" t="s">
        <v>4</v>
      </c>
      <c r="E4" s="2" t="s">
        <v>5</v>
      </c>
      <c r="F4" s="2" t="s">
        <v>6</v>
      </c>
      <c r="G4" s="3" t="s">
        <v>7</v>
      </c>
      <c r="H4" s="3" t="s">
        <v>8</v>
      </c>
      <c r="I4" s="4" t="s">
        <v>9</v>
      </c>
      <c r="J4" s="4" t="s">
        <v>10</v>
      </c>
      <c r="K4" s="4" t="s">
        <v>11</v>
      </c>
      <c r="L4" s="5" t="s">
        <v>12</v>
      </c>
      <c r="M4" s="5" t="s">
        <v>13</v>
      </c>
      <c r="N4" s="6" t="s">
        <v>14</v>
      </c>
      <c r="O4" s="6" t="s">
        <v>15</v>
      </c>
      <c r="P4" s="6" t="s">
        <v>16</v>
      </c>
    </row>
    <row r="5" spans="1:16" s="1" customFormat="1" ht="18" customHeight="1">
      <c r="A5" s="2">
        <v>1</v>
      </c>
      <c r="B5" s="7" t="s">
        <v>17</v>
      </c>
      <c r="C5" s="7" t="s">
        <v>18</v>
      </c>
      <c r="D5" s="2" t="s">
        <v>19</v>
      </c>
      <c r="E5" s="2" t="s">
        <v>20</v>
      </c>
      <c r="F5" s="2" t="s">
        <v>21</v>
      </c>
      <c r="G5" s="8" t="s">
        <v>22</v>
      </c>
      <c r="H5" s="2">
        <v>2</v>
      </c>
      <c r="I5" s="2">
        <v>107</v>
      </c>
      <c r="J5" s="2">
        <v>94.3</v>
      </c>
      <c r="K5" s="2">
        <v>100.65</v>
      </c>
      <c r="L5" s="9">
        <f>+K5*0.4</f>
        <v>40.26</v>
      </c>
      <c r="M5" s="9">
        <v>85</v>
      </c>
      <c r="N5" s="9">
        <f>+M5*0.6</f>
        <v>51</v>
      </c>
      <c r="O5" s="9">
        <f>+N5+L5</f>
        <v>91.26</v>
      </c>
      <c r="P5" s="2">
        <v>1</v>
      </c>
    </row>
    <row r="6" spans="1:16" s="1" customFormat="1" ht="18" customHeight="1">
      <c r="A6" s="2">
        <v>2</v>
      </c>
      <c r="B6" s="7" t="s">
        <v>23</v>
      </c>
      <c r="C6" s="7" t="s">
        <v>18</v>
      </c>
      <c r="D6" s="2" t="s">
        <v>24</v>
      </c>
      <c r="E6" s="2" t="s">
        <v>20</v>
      </c>
      <c r="F6" s="2" t="s">
        <v>21</v>
      </c>
      <c r="G6" s="8" t="s">
        <v>22</v>
      </c>
      <c r="H6" s="2">
        <v>2</v>
      </c>
      <c r="I6" s="2">
        <v>107.5</v>
      </c>
      <c r="J6" s="2">
        <v>89.7</v>
      </c>
      <c r="K6" s="2">
        <v>98.6</v>
      </c>
      <c r="L6" s="9">
        <f>+K6*0.4</f>
        <v>39.44</v>
      </c>
      <c r="M6" s="9">
        <v>83.4</v>
      </c>
      <c r="N6" s="9">
        <f>+M6*0.6</f>
        <v>50.04</v>
      </c>
      <c r="O6" s="9">
        <f>+N6+L6</f>
        <v>89.48</v>
      </c>
      <c r="P6" s="2">
        <v>2</v>
      </c>
    </row>
    <row r="7" spans="1:16" s="1" customFormat="1" ht="18" customHeight="1">
      <c r="A7" s="2">
        <v>3</v>
      </c>
      <c r="B7" s="7" t="s">
        <v>25</v>
      </c>
      <c r="C7" s="7" t="s">
        <v>18</v>
      </c>
      <c r="D7" s="2" t="s">
        <v>26</v>
      </c>
      <c r="E7" s="2" t="s">
        <v>20</v>
      </c>
      <c r="F7" s="2" t="s">
        <v>21</v>
      </c>
      <c r="G7" s="8" t="s">
        <v>22</v>
      </c>
      <c r="H7" s="2">
        <v>2</v>
      </c>
      <c r="I7" s="2">
        <v>100</v>
      </c>
      <c r="J7" s="2">
        <v>98.4</v>
      </c>
      <c r="K7" s="2">
        <v>99.2</v>
      </c>
      <c r="L7" s="9">
        <f>+K7*0.4</f>
        <v>39.68</v>
      </c>
      <c r="M7" s="9">
        <v>81.599999999999994</v>
      </c>
      <c r="N7" s="9">
        <f>+M7*0.6</f>
        <v>48.96</v>
      </c>
      <c r="O7" s="9">
        <f>+N7+L7</f>
        <v>88.64</v>
      </c>
      <c r="P7" s="2">
        <v>3</v>
      </c>
    </row>
    <row r="8" spans="1:16" s="1" customFormat="1" ht="18" customHeight="1">
      <c r="A8" s="2">
        <v>4</v>
      </c>
      <c r="B8" s="7" t="s">
        <v>27</v>
      </c>
      <c r="C8" s="7" t="s">
        <v>18</v>
      </c>
      <c r="D8" s="2" t="s">
        <v>28</v>
      </c>
      <c r="E8" s="2" t="s">
        <v>20</v>
      </c>
      <c r="F8" s="2" t="s">
        <v>21</v>
      </c>
      <c r="G8" s="8" t="s">
        <v>22</v>
      </c>
      <c r="H8" s="2">
        <v>2</v>
      </c>
      <c r="I8" s="2">
        <v>95.5</v>
      </c>
      <c r="J8" s="2">
        <v>104.5</v>
      </c>
      <c r="K8" s="2">
        <v>100</v>
      </c>
      <c r="L8" s="9">
        <f>+K8*0.4</f>
        <v>40</v>
      </c>
      <c r="M8" s="9">
        <v>76.400000000000006</v>
      </c>
      <c r="N8" s="9">
        <f>+M8*0.6</f>
        <v>45.84</v>
      </c>
      <c r="O8" s="9">
        <f>+N8+L8</f>
        <v>85.84</v>
      </c>
      <c r="P8" s="2">
        <v>4</v>
      </c>
    </row>
    <row r="9" spans="1:16" s="1" customFormat="1" ht="18" customHeight="1">
      <c r="A9" s="2">
        <v>5</v>
      </c>
      <c r="B9" s="7" t="s">
        <v>29</v>
      </c>
      <c r="C9" s="7" t="s">
        <v>18</v>
      </c>
      <c r="D9" s="2" t="s">
        <v>30</v>
      </c>
      <c r="E9" s="2" t="s">
        <v>31</v>
      </c>
      <c r="F9" s="2" t="s">
        <v>32</v>
      </c>
      <c r="G9" s="8" t="s">
        <v>22</v>
      </c>
      <c r="H9" s="2">
        <v>1</v>
      </c>
      <c r="I9" s="2">
        <v>111.5</v>
      </c>
      <c r="J9" s="2">
        <v>83</v>
      </c>
      <c r="K9" s="2">
        <v>97.25</v>
      </c>
      <c r="L9" s="9">
        <f t="shared" ref="L9:L32" si="0">+K9*0.4</f>
        <v>38.9</v>
      </c>
      <c r="M9" s="9">
        <v>87</v>
      </c>
      <c r="N9" s="9">
        <f t="shared" ref="N9:N28" si="1">+M9*0.6</f>
        <v>52.2</v>
      </c>
      <c r="O9" s="9">
        <f t="shared" ref="O9:O28" si="2">+N9+L9</f>
        <v>91.1</v>
      </c>
      <c r="P9" s="10">
        <v>1</v>
      </c>
    </row>
    <row r="10" spans="1:16" s="1" customFormat="1" ht="18" customHeight="1">
      <c r="A10" s="2">
        <v>6</v>
      </c>
      <c r="B10" s="7" t="s">
        <v>33</v>
      </c>
      <c r="C10" s="7" t="s">
        <v>18</v>
      </c>
      <c r="D10" s="2" t="s">
        <v>34</v>
      </c>
      <c r="E10" s="2" t="s">
        <v>31</v>
      </c>
      <c r="F10" s="2" t="s">
        <v>32</v>
      </c>
      <c r="G10" s="8" t="s">
        <v>22</v>
      </c>
      <c r="H10" s="2">
        <v>1</v>
      </c>
      <c r="I10" s="2">
        <v>89.5</v>
      </c>
      <c r="J10" s="2">
        <v>93</v>
      </c>
      <c r="K10" s="2">
        <v>91.25</v>
      </c>
      <c r="L10" s="9">
        <f t="shared" si="0"/>
        <v>36.5</v>
      </c>
      <c r="M10" s="9">
        <v>79.599999999999994</v>
      </c>
      <c r="N10" s="9">
        <f t="shared" si="1"/>
        <v>47.76</v>
      </c>
      <c r="O10" s="9">
        <f t="shared" si="2"/>
        <v>84.26</v>
      </c>
      <c r="P10" s="2">
        <v>2</v>
      </c>
    </row>
    <row r="11" spans="1:16" s="1" customFormat="1" ht="18" customHeight="1">
      <c r="A11" s="2">
        <v>7</v>
      </c>
      <c r="B11" s="7" t="s">
        <v>35</v>
      </c>
      <c r="C11" s="7" t="s">
        <v>18</v>
      </c>
      <c r="D11" s="2" t="s">
        <v>36</v>
      </c>
      <c r="E11" s="2" t="s">
        <v>31</v>
      </c>
      <c r="F11" s="2" t="s">
        <v>37</v>
      </c>
      <c r="G11" s="8" t="s">
        <v>22</v>
      </c>
      <c r="H11" s="2">
        <v>1</v>
      </c>
      <c r="I11" s="2">
        <v>108.5</v>
      </c>
      <c r="J11" s="2">
        <v>98.5</v>
      </c>
      <c r="K11" s="2">
        <v>103.5</v>
      </c>
      <c r="L11" s="9">
        <f t="shared" si="0"/>
        <v>41.4</v>
      </c>
      <c r="M11" s="9">
        <v>87</v>
      </c>
      <c r="N11" s="9">
        <f t="shared" si="1"/>
        <v>52.2</v>
      </c>
      <c r="O11" s="9">
        <f t="shared" si="2"/>
        <v>93.6</v>
      </c>
      <c r="P11" s="10">
        <v>1</v>
      </c>
    </row>
    <row r="12" spans="1:16" s="1" customFormat="1" ht="18" customHeight="1">
      <c r="A12" s="2">
        <v>8</v>
      </c>
      <c r="B12" s="7" t="s">
        <v>38</v>
      </c>
      <c r="C12" s="7" t="s">
        <v>18</v>
      </c>
      <c r="D12" s="2" t="s">
        <v>39</v>
      </c>
      <c r="E12" s="2" t="s">
        <v>31</v>
      </c>
      <c r="F12" s="2" t="s">
        <v>37</v>
      </c>
      <c r="G12" s="8" t="s">
        <v>22</v>
      </c>
      <c r="H12" s="2">
        <v>1</v>
      </c>
      <c r="I12" s="2">
        <v>110</v>
      </c>
      <c r="J12" s="2">
        <v>100.5</v>
      </c>
      <c r="K12" s="2">
        <v>105.25</v>
      </c>
      <c r="L12" s="9">
        <f t="shared" si="0"/>
        <v>42.1</v>
      </c>
      <c r="M12" s="9" t="s">
        <v>151</v>
      </c>
      <c r="N12" s="9" t="s">
        <v>152</v>
      </c>
      <c r="O12" s="9">
        <f>+L12</f>
        <v>42.1</v>
      </c>
      <c r="P12" s="2">
        <v>2</v>
      </c>
    </row>
    <row r="13" spans="1:16" s="1" customFormat="1" ht="18" customHeight="1">
      <c r="A13" s="2">
        <v>9</v>
      </c>
      <c r="B13" s="7" t="s">
        <v>40</v>
      </c>
      <c r="C13" s="7" t="s">
        <v>41</v>
      </c>
      <c r="D13" s="2" t="s">
        <v>42</v>
      </c>
      <c r="E13" s="2" t="s">
        <v>31</v>
      </c>
      <c r="F13" s="2" t="s">
        <v>43</v>
      </c>
      <c r="G13" s="8" t="s">
        <v>22</v>
      </c>
      <c r="H13" s="2">
        <v>1</v>
      </c>
      <c r="I13" s="2">
        <v>109</v>
      </c>
      <c r="J13" s="2">
        <v>69</v>
      </c>
      <c r="K13" s="2">
        <v>89</v>
      </c>
      <c r="L13" s="9">
        <f t="shared" si="0"/>
        <v>35.6</v>
      </c>
      <c r="M13" s="9">
        <v>84.6</v>
      </c>
      <c r="N13" s="9">
        <f t="shared" si="1"/>
        <v>50.76</v>
      </c>
      <c r="O13" s="9">
        <f t="shared" si="2"/>
        <v>86.36</v>
      </c>
      <c r="P13" s="2">
        <v>1</v>
      </c>
    </row>
    <row r="14" spans="1:16" s="1" customFormat="1" ht="18" customHeight="1">
      <c r="A14" s="2">
        <v>10</v>
      </c>
      <c r="B14" s="7" t="s">
        <v>44</v>
      </c>
      <c r="C14" s="7" t="s">
        <v>41</v>
      </c>
      <c r="D14" s="2" t="s">
        <v>45</v>
      </c>
      <c r="E14" s="2" t="s">
        <v>31</v>
      </c>
      <c r="F14" s="2" t="s">
        <v>43</v>
      </c>
      <c r="G14" s="8" t="s">
        <v>22</v>
      </c>
      <c r="H14" s="2">
        <v>1</v>
      </c>
      <c r="I14" s="2">
        <v>104</v>
      </c>
      <c r="J14" s="2">
        <v>77.5</v>
      </c>
      <c r="K14" s="2">
        <v>90.75</v>
      </c>
      <c r="L14" s="9">
        <f t="shared" si="0"/>
        <v>36.299999999999997</v>
      </c>
      <c r="M14" s="9">
        <v>81.599999999999994</v>
      </c>
      <c r="N14" s="9">
        <f t="shared" si="1"/>
        <v>48.96</v>
      </c>
      <c r="O14" s="9">
        <f t="shared" si="2"/>
        <v>85.26</v>
      </c>
      <c r="P14" s="2">
        <v>2</v>
      </c>
    </row>
    <row r="15" spans="1:16" s="1" customFormat="1" ht="18" customHeight="1">
      <c r="A15" s="2">
        <v>11</v>
      </c>
      <c r="B15" s="7" t="s">
        <v>46</v>
      </c>
      <c r="C15" s="7" t="s">
        <v>18</v>
      </c>
      <c r="D15" s="2" t="s">
        <v>47</v>
      </c>
      <c r="E15" s="2" t="s">
        <v>48</v>
      </c>
      <c r="F15" s="2" t="s">
        <v>49</v>
      </c>
      <c r="G15" s="8" t="s">
        <v>22</v>
      </c>
      <c r="H15" s="2">
        <v>1</v>
      </c>
      <c r="I15" s="2">
        <v>109.5</v>
      </c>
      <c r="J15" s="2">
        <v>87</v>
      </c>
      <c r="K15" s="2">
        <v>98.25</v>
      </c>
      <c r="L15" s="9">
        <f t="shared" si="0"/>
        <v>39.299999999999997</v>
      </c>
      <c r="M15" s="9">
        <v>89</v>
      </c>
      <c r="N15" s="9">
        <f t="shared" si="1"/>
        <v>53.4</v>
      </c>
      <c r="O15" s="9">
        <f t="shared" si="2"/>
        <v>92.7</v>
      </c>
      <c r="P15" s="2">
        <v>1</v>
      </c>
    </row>
    <row r="16" spans="1:16" s="1" customFormat="1" ht="18" customHeight="1">
      <c r="A16" s="2">
        <v>12</v>
      </c>
      <c r="B16" s="7" t="s">
        <v>50</v>
      </c>
      <c r="C16" s="7" t="s">
        <v>18</v>
      </c>
      <c r="D16" s="2" t="s">
        <v>51</v>
      </c>
      <c r="E16" s="2" t="s">
        <v>48</v>
      </c>
      <c r="F16" s="2" t="s">
        <v>49</v>
      </c>
      <c r="G16" s="8" t="s">
        <v>22</v>
      </c>
      <c r="H16" s="2">
        <v>1</v>
      </c>
      <c r="I16" s="2">
        <v>93</v>
      </c>
      <c r="J16" s="2">
        <v>76.5</v>
      </c>
      <c r="K16" s="2">
        <v>84.75</v>
      </c>
      <c r="L16" s="9">
        <f t="shared" si="0"/>
        <v>33.9</v>
      </c>
      <c r="M16" s="9">
        <v>85.4</v>
      </c>
      <c r="N16" s="9">
        <f t="shared" si="1"/>
        <v>51.24</v>
      </c>
      <c r="O16" s="9">
        <f t="shared" si="2"/>
        <v>85.14</v>
      </c>
      <c r="P16" s="2">
        <v>2</v>
      </c>
    </row>
    <row r="17" spans="1:16" s="1" customFormat="1" ht="18" customHeight="1">
      <c r="A17" s="2">
        <v>13</v>
      </c>
      <c r="B17" s="7" t="s">
        <v>52</v>
      </c>
      <c r="C17" s="7" t="s">
        <v>41</v>
      </c>
      <c r="D17" s="2" t="s">
        <v>53</v>
      </c>
      <c r="E17" s="2" t="s">
        <v>48</v>
      </c>
      <c r="F17" s="2" t="s">
        <v>54</v>
      </c>
      <c r="G17" s="8" t="s">
        <v>22</v>
      </c>
      <c r="H17" s="2">
        <v>1</v>
      </c>
      <c r="I17" s="2">
        <v>109.5</v>
      </c>
      <c r="J17" s="2">
        <v>83.5</v>
      </c>
      <c r="K17" s="2">
        <v>96.5</v>
      </c>
      <c r="L17" s="9">
        <f t="shared" si="0"/>
        <v>38.6</v>
      </c>
      <c r="M17" s="9">
        <v>85.6</v>
      </c>
      <c r="N17" s="9">
        <f t="shared" si="1"/>
        <v>51.36</v>
      </c>
      <c r="O17" s="9">
        <f t="shared" si="2"/>
        <v>89.96</v>
      </c>
      <c r="P17" s="2">
        <v>1</v>
      </c>
    </row>
    <row r="18" spans="1:16" s="1" customFormat="1" ht="18" customHeight="1">
      <c r="A18" s="2">
        <v>14</v>
      </c>
      <c r="B18" s="7" t="s">
        <v>55</v>
      </c>
      <c r="C18" s="7" t="s">
        <v>18</v>
      </c>
      <c r="D18" s="2" t="s">
        <v>56</v>
      </c>
      <c r="E18" s="2" t="s">
        <v>48</v>
      </c>
      <c r="F18" s="2" t="s">
        <v>54</v>
      </c>
      <c r="G18" s="8" t="s">
        <v>22</v>
      </c>
      <c r="H18" s="2">
        <v>1</v>
      </c>
      <c r="I18" s="2">
        <v>109.5</v>
      </c>
      <c r="J18" s="2">
        <v>75.5</v>
      </c>
      <c r="K18" s="2">
        <v>92.5</v>
      </c>
      <c r="L18" s="9">
        <f t="shared" si="0"/>
        <v>37</v>
      </c>
      <c r="M18" s="9">
        <v>78.8</v>
      </c>
      <c r="N18" s="9">
        <f t="shared" si="1"/>
        <v>47.28</v>
      </c>
      <c r="O18" s="9">
        <f t="shared" si="2"/>
        <v>84.28</v>
      </c>
      <c r="P18" s="2">
        <v>2</v>
      </c>
    </row>
    <row r="19" spans="1:16" s="1" customFormat="1" ht="18" customHeight="1">
      <c r="A19" s="2">
        <v>15</v>
      </c>
      <c r="B19" s="7" t="s">
        <v>57</v>
      </c>
      <c r="C19" s="7" t="s">
        <v>18</v>
      </c>
      <c r="D19" s="2" t="s">
        <v>58</v>
      </c>
      <c r="E19" s="2" t="s">
        <v>48</v>
      </c>
      <c r="F19" s="2" t="s">
        <v>59</v>
      </c>
      <c r="G19" s="8" t="s">
        <v>22</v>
      </c>
      <c r="H19" s="2">
        <v>1</v>
      </c>
      <c r="I19" s="2">
        <v>105</v>
      </c>
      <c r="J19" s="2">
        <v>81.5</v>
      </c>
      <c r="K19" s="2">
        <v>93.25</v>
      </c>
      <c r="L19" s="9">
        <f t="shared" si="0"/>
        <v>37.299999999999997</v>
      </c>
      <c r="M19" s="9">
        <v>85.2</v>
      </c>
      <c r="N19" s="9">
        <f t="shared" si="1"/>
        <v>51.12</v>
      </c>
      <c r="O19" s="9">
        <f t="shared" si="2"/>
        <v>88.42</v>
      </c>
      <c r="P19" s="2">
        <v>1</v>
      </c>
    </row>
    <row r="20" spans="1:16" s="1" customFormat="1" ht="18" customHeight="1">
      <c r="A20" s="2">
        <v>16</v>
      </c>
      <c r="B20" s="7" t="s">
        <v>60</v>
      </c>
      <c r="C20" s="7" t="s">
        <v>41</v>
      </c>
      <c r="D20" s="2" t="s">
        <v>61</v>
      </c>
      <c r="E20" s="2" t="s">
        <v>48</v>
      </c>
      <c r="F20" s="2" t="s">
        <v>59</v>
      </c>
      <c r="G20" s="8" t="s">
        <v>22</v>
      </c>
      <c r="H20" s="2">
        <v>1</v>
      </c>
      <c r="I20" s="2">
        <v>103</v>
      </c>
      <c r="J20" s="2">
        <v>87</v>
      </c>
      <c r="K20" s="2">
        <v>95</v>
      </c>
      <c r="L20" s="9">
        <f t="shared" si="0"/>
        <v>38</v>
      </c>
      <c r="M20" s="9">
        <v>79.599999999999994</v>
      </c>
      <c r="N20" s="9">
        <f t="shared" si="1"/>
        <v>47.76</v>
      </c>
      <c r="O20" s="9">
        <f t="shared" si="2"/>
        <v>85.76</v>
      </c>
      <c r="P20" s="2">
        <v>2</v>
      </c>
    </row>
    <row r="21" spans="1:16" s="1" customFormat="1" ht="18" customHeight="1">
      <c r="A21" s="2">
        <v>17</v>
      </c>
      <c r="B21" s="7" t="s">
        <v>62</v>
      </c>
      <c r="C21" s="7" t="s">
        <v>18</v>
      </c>
      <c r="D21" s="2" t="s">
        <v>63</v>
      </c>
      <c r="E21" s="2" t="s">
        <v>64</v>
      </c>
      <c r="F21" s="2" t="s">
        <v>32</v>
      </c>
      <c r="G21" s="8" t="s">
        <v>22</v>
      </c>
      <c r="H21" s="2">
        <v>2</v>
      </c>
      <c r="I21" s="2">
        <v>109.5</v>
      </c>
      <c r="J21" s="2">
        <v>81</v>
      </c>
      <c r="K21" s="2">
        <v>95.25</v>
      </c>
      <c r="L21" s="9">
        <f t="shared" si="0"/>
        <v>38.1</v>
      </c>
      <c r="M21" s="9">
        <v>87.2</v>
      </c>
      <c r="N21" s="9">
        <f t="shared" si="1"/>
        <v>52.32</v>
      </c>
      <c r="O21" s="9">
        <f t="shared" si="2"/>
        <v>90.42</v>
      </c>
      <c r="P21" s="2">
        <v>1</v>
      </c>
    </row>
    <row r="22" spans="1:16" s="1" customFormat="1" ht="18" customHeight="1">
      <c r="A22" s="2">
        <v>18</v>
      </c>
      <c r="B22" s="7" t="s">
        <v>65</v>
      </c>
      <c r="C22" s="7" t="s">
        <v>18</v>
      </c>
      <c r="D22" s="2" t="s">
        <v>66</v>
      </c>
      <c r="E22" s="2" t="s">
        <v>64</v>
      </c>
      <c r="F22" s="2" t="s">
        <v>32</v>
      </c>
      <c r="G22" s="8" t="s">
        <v>22</v>
      </c>
      <c r="H22" s="2">
        <v>2</v>
      </c>
      <c r="I22" s="2">
        <v>105</v>
      </c>
      <c r="J22" s="2">
        <v>91</v>
      </c>
      <c r="K22" s="2">
        <v>98</v>
      </c>
      <c r="L22" s="9">
        <f t="shared" si="0"/>
        <v>39.200000000000003</v>
      </c>
      <c r="M22" s="9">
        <v>85.2</v>
      </c>
      <c r="N22" s="9">
        <f t="shared" si="1"/>
        <v>51.12</v>
      </c>
      <c r="O22" s="9">
        <f t="shared" si="2"/>
        <v>90.32</v>
      </c>
      <c r="P22" s="2">
        <v>2</v>
      </c>
    </row>
    <row r="23" spans="1:16" s="1" customFormat="1" ht="18" customHeight="1">
      <c r="A23" s="2">
        <v>19</v>
      </c>
      <c r="B23" s="7" t="s">
        <v>67</v>
      </c>
      <c r="C23" s="7" t="s">
        <v>18</v>
      </c>
      <c r="D23" s="2" t="s">
        <v>68</v>
      </c>
      <c r="E23" s="2" t="s">
        <v>64</v>
      </c>
      <c r="F23" s="2" t="s">
        <v>32</v>
      </c>
      <c r="G23" s="8" t="s">
        <v>22</v>
      </c>
      <c r="H23" s="2">
        <v>2</v>
      </c>
      <c r="I23" s="2">
        <v>103.5</v>
      </c>
      <c r="J23" s="2">
        <v>87</v>
      </c>
      <c r="K23" s="2">
        <v>95.25</v>
      </c>
      <c r="L23" s="9">
        <f t="shared" si="0"/>
        <v>38.1</v>
      </c>
      <c r="M23" s="9">
        <v>85</v>
      </c>
      <c r="N23" s="9">
        <f t="shared" si="1"/>
        <v>51</v>
      </c>
      <c r="O23" s="9">
        <f t="shared" si="2"/>
        <v>89.1</v>
      </c>
      <c r="P23" s="2">
        <v>3</v>
      </c>
    </row>
    <row r="24" spans="1:16" s="1" customFormat="1" ht="18" customHeight="1">
      <c r="A24" s="2">
        <v>20</v>
      </c>
      <c r="B24" s="7" t="s">
        <v>69</v>
      </c>
      <c r="C24" s="7" t="s">
        <v>18</v>
      </c>
      <c r="D24" s="2" t="s">
        <v>70</v>
      </c>
      <c r="E24" s="2" t="s">
        <v>64</v>
      </c>
      <c r="F24" s="2" t="s">
        <v>32</v>
      </c>
      <c r="G24" s="8" t="s">
        <v>22</v>
      </c>
      <c r="H24" s="2">
        <v>2</v>
      </c>
      <c r="I24" s="2">
        <v>93.5</v>
      </c>
      <c r="J24" s="2">
        <v>91.5</v>
      </c>
      <c r="K24" s="2">
        <v>92.5</v>
      </c>
      <c r="L24" s="9">
        <f t="shared" si="0"/>
        <v>37</v>
      </c>
      <c r="M24" s="9">
        <v>86.2</v>
      </c>
      <c r="N24" s="9">
        <f t="shared" si="1"/>
        <v>51.72</v>
      </c>
      <c r="O24" s="9">
        <f t="shared" si="2"/>
        <v>88.72</v>
      </c>
      <c r="P24" s="2">
        <v>4</v>
      </c>
    </row>
    <row r="25" spans="1:16" s="1" customFormat="1" ht="18" customHeight="1">
      <c r="A25" s="2">
        <v>21</v>
      </c>
      <c r="B25" s="7" t="s">
        <v>71</v>
      </c>
      <c r="C25" s="7" t="s">
        <v>18</v>
      </c>
      <c r="D25" s="2" t="s">
        <v>72</v>
      </c>
      <c r="E25" s="2" t="s">
        <v>64</v>
      </c>
      <c r="F25" s="2" t="s">
        <v>73</v>
      </c>
      <c r="G25" s="8" t="s">
        <v>22</v>
      </c>
      <c r="H25" s="2">
        <v>2</v>
      </c>
      <c r="I25" s="2">
        <v>110</v>
      </c>
      <c r="J25" s="2">
        <v>87.5</v>
      </c>
      <c r="K25" s="2">
        <v>98.75</v>
      </c>
      <c r="L25" s="9">
        <f t="shared" si="0"/>
        <v>39.5</v>
      </c>
      <c r="M25" s="9">
        <v>87</v>
      </c>
      <c r="N25" s="9">
        <f t="shared" si="1"/>
        <v>52.2</v>
      </c>
      <c r="O25" s="9">
        <f t="shared" si="2"/>
        <v>91.7</v>
      </c>
      <c r="P25" s="2">
        <v>1</v>
      </c>
    </row>
    <row r="26" spans="1:16" s="1" customFormat="1" ht="18" customHeight="1">
      <c r="A26" s="2">
        <v>22</v>
      </c>
      <c r="B26" s="7" t="s">
        <v>74</v>
      </c>
      <c r="C26" s="7" t="s">
        <v>18</v>
      </c>
      <c r="D26" s="2" t="s">
        <v>75</v>
      </c>
      <c r="E26" s="2" t="s">
        <v>64</v>
      </c>
      <c r="F26" s="2" t="s">
        <v>73</v>
      </c>
      <c r="G26" s="8" t="s">
        <v>22</v>
      </c>
      <c r="H26" s="2">
        <v>2</v>
      </c>
      <c r="I26" s="2">
        <v>113.5</v>
      </c>
      <c r="J26" s="2">
        <v>81.5</v>
      </c>
      <c r="K26" s="2">
        <v>97.5</v>
      </c>
      <c r="L26" s="9">
        <f t="shared" si="0"/>
        <v>39</v>
      </c>
      <c r="M26" s="9">
        <v>83.4</v>
      </c>
      <c r="N26" s="9">
        <f t="shared" si="1"/>
        <v>50.04</v>
      </c>
      <c r="O26" s="9">
        <f t="shared" si="2"/>
        <v>89.04</v>
      </c>
      <c r="P26" s="2">
        <v>2</v>
      </c>
    </row>
    <row r="27" spans="1:16" s="1" customFormat="1" ht="18" customHeight="1">
      <c r="A27" s="2">
        <v>23</v>
      </c>
      <c r="B27" s="7" t="s">
        <v>76</v>
      </c>
      <c r="C27" s="7" t="s">
        <v>18</v>
      </c>
      <c r="D27" s="2" t="s">
        <v>77</v>
      </c>
      <c r="E27" s="2" t="s">
        <v>64</v>
      </c>
      <c r="F27" s="2" t="s">
        <v>73</v>
      </c>
      <c r="G27" s="8" t="s">
        <v>22</v>
      </c>
      <c r="H27" s="2">
        <v>2</v>
      </c>
      <c r="I27" s="2">
        <v>110</v>
      </c>
      <c r="J27" s="2">
        <v>88.5</v>
      </c>
      <c r="K27" s="2">
        <v>99.25</v>
      </c>
      <c r="L27" s="9">
        <f t="shared" si="0"/>
        <v>39.700000000000003</v>
      </c>
      <c r="M27" s="9">
        <v>80</v>
      </c>
      <c r="N27" s="9">
        <f t="shared" si="1"/>
        <v>48</v>
      </c>
      <c r="O27" s="9">
        <f t="shared" si="2"/>
        <v>87.7</v>
      </c>
      <c r="P27" s="2">
        <v>3</v>
      </c>
    </row>
    <row r="28" spans="1:16" s="1" customFormat="1" ht="18" customHeight="1">
      <c r="A28" s="2">
        <v>24</v>
      </c>
      <c r="B28" s="7" t="s">
        <v>78</v>
      </c>
      <c r="C28" s="7" t="s">
        <v>18</v>
      </c>
      <c r="D28" s="2" t="s">
        <v>79</v>
      </c>
      <c r="E28" s="2" t="s">
        <v>64</v>
      </c>
      <c r="F28" s="2" t="s">
        <v>73</v>
      </c>
      <c r="G28" s="8" t="s">
        <v>22</v>
      </c>
      <c r="H28" s="2">
        <v>2</v>
      </c>
      <c r="I28" s="2">
        <v>110</v>
      </c>
      <c r="J28" s="2">
        <v>76.5</v>
      </c>
      <c r="K28" s="2">
        <v>93.25</v>
      </c>
      <c r="L28" s="9">
        <f t="shared" si="0"/>
        <v>37.299999999999997</v>
      </c>
      <c r="M28" s="9">
        <v>83.4</v>
      </c>
      <c r="N28" s="9">
        <f t="shared" si="1"/>
        <v>50.04</v>
      </c>
      <c r="O28" s="9">
        <f t="shared" si="2"/>
        <v>87.34</v>
      </c>
      <c r="P28" s="2">
        <v>4</v>
      </c>
    </row>
    <row r="29" spans="1:16" s="1" customFormat="1" ht="18" customHeight="1">
      <c r="A29" s="2">
        <v>25</v>
      </c>
      <c r="B29" s="7" t="s">
        <v>80</v>
      </c>
      <c r="C29" s="7" t="s">
        <v>18</v>
      </c>
      <c r="D29" s="2" t="s">
        <v>81</v>
      </c>
      <c r="E29" s="2" t="s">
        <v>64</v>
      </c>
      <c r="F29" s="2" t="s">
        <v>37</v>
      </c>
      <c r="G29" s="8" t="s">
        <v>22</v>
      </c>
      <c r="H29" s="2">
        <v>2</v>
      </c>
      <c r="I29" s="2">
        <v>105</v>
      </c>
      <c r="J29" s="2">
        <v>89.5</v>
      </c>
      <c r="K29" s="2">
        <v>97.25</v>
      </c>
      <c r="L29" s="9">
        <f t="shared" si="0"/>
        <v>38.9</v>
      </c>
      <c r="M29" s="9">
        <v>88.8</v>
      </c>
      <c r="N29" s="9">
        <f>+M29*0.6</f>
        <v>53.28</v>
      </c>
      <c r="O29" s="9">
        <f>+N29+L29</f>
        <v>92.18</v>
      </c>
      <c r="P29" s="2">
        <v>1</v>
      </c>
    </row>
    <row r="30" spans="1:16" s="1" customFormat="1" ht="18" customHeight="1">
      <c r="A30" s="2">
        <v>26</v>
      </c>
      <c r="B30" s="7" t="s">
        <v>82</v>
      </c>
      <c r="C30" s="7" t="s">
        <v>18</v>
      </c>
      <c r="D30" s="2" t="s">
        <v>83</v>
      </c>
      <c r="E30" s="2" t="s">
        <v>64</v>
      </c>
      <c r="F30" s="2" t="s">
        <v>37</v>
      </c>
      <c r="G30" s="8" t="s">
        <v>22</v>
      </c>
      <c r="H30" s="2">
        <v>2</v>
      </c>
      <c r="I30" s="2">
        <v>98.5</v>
      </c>
      <c r="J30" s="2">
        <v>86</v>
      </c>
      <c r="K30" s="2">
        <v>92.25</v>
      </c>
      <c r="L30" s="9">
        <f t="shared" si="0"/>
        <v>36.9</v>
      </c>
      <c r="M30" s="9">
        <v>88.4</v>
      </c>
      <c r="N30" s="9">
        <f>+M30*0.6</f>
        <v>53.04</v>
      </c>
      <c r="O30" s="9">
        <f>+N30+L30</f>
        <v>89.94</v>
      </c>
      <c r="P30" s="2">
        <v>2</v>
      </c>
    </row>
    <row r="31" spans="1:16" s="1" customFormat="1" ht="18" customHeight="1">
      <c r="A31" s="2">
        <v>27</v>
      </c>
      <c r="B31" s="7" t="s">
        <v>84</v>
      </c>
      <c r="C31" s="7" t="s">
        <v>18</v>
      </c>
      <c r="D31" s="2" t="s">
        <v>85</v>
      </c>
      <c r="E31" s="2" t="s">
        <v>64</v>
      </c>
      <c r="F31" s="2" t="s">
        <v>37</v>
      </c>
      <c r="G31" s="8" t="s">
        <v>22</v>
      </c>
      <c r="H31" s="2">
        <v>2</v>
      </c>
      <c r="I31" s="2">
        <v>90.5</v>
      </c>
      <c r="J31" s="2">
        <v>86</v>
      </c>
      <c r="K31" s="2">
        <v>88.25</v>
      </c>
      <c r="L31" s="9">
        <f t="shared" si="0"/>
        <v>35.299999999999997</v>
      </c>
      <c r="M31" s="9">
        <v>84.6</v>
      </c>
      <c r="N31" s="9">
        <f>+M31*0.6</f>
        <v>50.76</v>
      </c>
      <c r="O31" s="9">
        <f>+N31+L31</f>
        <v>86.06</v>
      </c>
      <c r="P31" s="2">
        <v>3</v>
      </c>
    </row>
    <row r="32" spans="1:16" s="1" customFormat="1" ht="18" customHeight="1">
      <c r="A32" s="2">
        <v>28</v>
      </c>
      <c r="B32" s="7" t="s">
        <v>86</v>
      </c>
      <c r="C32" s="7" t="s">
        <v>18</v>
      </c>
      <c r="D32" s="2" t="s">
        <v>87</v>
      </c>
      <c r="E32" s="2" t="s">
        <v>64</v>
      </c>
      <c r="F32" s="2" t="s">
        <v>37</v>
      </c>
      <c r="G32" s="8" t="s">
        <v>22</v>
      </c>
      <c r="H32" s="2">
        <v>2</v>
      </c>
      <c r="I32" s="2">
        <v>104</v>
      </c>
      <c r="J32" s="2">
        <v>76.5</v>
      </c>
      <c r="K32" s="2">
        <v>90.25</v>
      </c>
      <c r="L32" s="9">
        <f t="shared" si="0"/>
        <v>36.1</v>
      </c>
      <c r="M32" s="9">
        <v>79.2</v>
      </c>
      <c r="N32" s="9">
        <f>+M32*0.6</f>
        <v>47.52</v>
      </c>
      <c r="O32" s="9">
        <f>+N32+L32</f>
        <v>83.62</v>
      </c>
      <c r="P32" s="2">
        <v>4</v>
      </c>
    </row>
    <row r="33" spans="1:16" s="1" customFormat="1" ht="18" customHeight="1">
      <c r="A33" s="2">
        <v>29</v>
      </c>
      <c r="B33" s="7" t="s">
        <v>88</v>
      </c>
      <c r="C33" s="7" t="s">
        <v>18</v>
      </c>
      <c r="D33" s="2" t="s">
        <v>89</v>
      </c>
      <c r="E33" s="2" t="s">
        <v>90</v>
      </c>
      <c r="F33" s="2" t="s">
        <v>32</v>
      </c>
      <c r="G33" s="8" t="s">
        <v>22</v>
      </c>
      <c r="H33" s="2">
        <v>2</v>
      </c>
      <c r="I33" s="2">
        <v>104</v>
      </c>
      <c r="J33" s="2">
        <v>96.5</v>
      </c>
      <c r="K33" s="2">
        <v>100.25</v>
      </c>
      <c r="L33" s="9">
        <f t="shared" ref="L33:L39" si="3">+K33*0.4</f>
        <v>40.1</v>
      </c>
      <c r="M33" s="9">
        <v>88</v>
      </c>
      <c r="N33" s="9">
        <f t="shared" ref="N33:N39" si="4">+M33*0.6</f>
        <v>52.8</v>
      </c>
      <c r="O33" s="9">
        <f t="shared" ref="O33:O39" si="5">+N33+L33</f>
        <v>92.9</v>
      </c>
      <c r="P33" s="2">
        <v>1</v>
      </c>
    </row>
    <row r="34" spans="1:16" s="1" customFormat="1" ht="18" customHeight="1">
      <c r="A34" s="2">
        <v>30</v>
      </c>
      <c r="B34" s="7" t="s">
        <v>91</v>
      </c>
      <c r="C34" s="7" t="s">
        <v>18</v>
      </c>
      <c r="D34" s="2" t="s">
        <v>92</v>
      </c>
      <c r="E34" s="2" t="s">
        <v>90</v>
      </c>
      <c r="F34" s="2" t="s">
        <v>32</v>
      </c>
      <c r="G34" s="8" t="s">
        <v>22</v>
      </c>
      <c r="H34" s="2">
        <v>2</v>
      </c>
      <c r="I34" s="2">
        <v>112.5</v>
      </c>
      <c r="J34" s="2">
        <v>88.5</v>
      </c>
      <c r="K34" s="2">
        <v>100.5</v>
      </c>
      <c r="L34" s="9">
        <f t="shared" si="3"/>
        <v>40.200000000000003</v>
      </c>
      <c r="M34" s="9">
        <v>83</v>
      </c>
      <c r="N34" s="9">
        <f t="shared" si="4"/>
        <v>49.8</v>
      </c>
      <c r="O34" s="9">
        <f t="shared" si="5"/>
        <v>90</v>
      </c>
      <c r="P34" s="2">
        <v>2</v>
      </c>
    </row>
    <row r="35" spans="1:16" s="1" customFormat="1" ht="18" customHeight="1">
      <c r="A35" s="2">
        <v>31</v>
      </c>
      <c r="B35" s="7" t="s">
        <v>93</v>
      </c>
      <c r="C35" s="7" t="s">
        <v>18</v>
      </c>
      <c r="D35" s="2" t="s">
        <v>94</v>
      </c>
      <c r="E35" s="2" t="s">
        <v>90</v>
      </c>
      <c r="F35" s="2" t="s">
        <v>32</v>
      </c>
      <c r="G35" s="8" t="s">
        <v>22</v>
      </c>
      <c r="H35" s="2">
        <v>2</v>
      </c>
      <c r="I35" s="2">
        <v>90.5</v>
      </c>
      <c r="J35" s="2">
        <v>90.5</v>
      </c>
      <c r="K35" s="2">
        <v>90.5</v>
      </c>
      <c r="L35" s="9">
        <f t="shared" si="3"/>
        <v>36.200000000000003</v>
      </c>
      <c r="M35" s="9">
        <v>84.6</v>
      </c>
      <c r="N35" s="9">
        <f t="shared" si="4"/>
        <v>50.76</v>
      </c>
      <c r="O35" s="9">
        <f t="shared" si="5"/>
        <v>86.96</v>
      </c>
      <c r="P35" s="2">
        <v>3</v>
      </c>
    </row>
    <row r="36" spans="1:16" s="1" customFormat="1" ht="18" customHeight="1">
      <c r="A36" s="2">
        <v>32</v>
      </c>
      <c r="B36" s="7" t="s">
        <v>95</v>
      </c>
      <c r="C36" s="7" t="s">
        <v>18</v>
      </c>
      <c r="D36" s="2" t="s">
        <v>96</v>
      </c>
      <c r="E36" s="2" t="s">
        <v>90</v>
      </c>
      <c r="F36" s="2" t="s">
        <v>32</v>
      </c>
      <c r="G36" s="8" t="s">
        <v>22</v>
      </c>
      <c r="H36" s="2">
        <v>2</v>
      </c>
      <c r="I36" s="2">
        <v>101</v>
      </c>
      <c r="J36" s="2">
        <v>79.5</v>
      </c>
      <c r="K36" s="2">
        <v>90.25</v>
      </c>
      <c r="L36" s="9">
        <f t="shared" si="3"/>
        <v>36.1</v>
      </c>
      <c r="M36" s="9">
        <v>80.2</v>
      </c>
      <c r="N36" s="9">
        <f t="shared" si="4"/>
        <v>48.12</v>
      </c>
      <c r="O36" s="9">
        <f t="shared" si="5"/>
        <v>84.22</v>
      </c>
      <c r="P36" s="2">
        <v>4</v>
      </c>
    </row>
    <row r="37" spans="1:16" s="1" customFormat="1" ht="18" customHeight="1">
      <c r="A37" s="2">
        <v>33</v>
      </c>
      <c r="B37" s="7" t="s">
        <v>97</v>
      </c>
      <c r="C37" s="7" t="s">
        <v>18</v>
      </c>
      <c r="D37" s="2" t="s">
        <v>98</v>
      </c>
      <c r="E37" s="2" t="s">
        <v>90</v>
      </c>
      <c r="F37" s="2" t="s">
        <v>73</v>
      </c>
      <c r="G37" s="8" t="s">
        <v>22</v>
      </c>
      <c r="H37" s="2">
        <v>1</v>
      </c>
      <c r="I37" s="2">
        <v>110</v>
      </c>
      <c r="J37" s="2">
        <v>90</v>
      </c>
      <c r="K37" s="2">
        <v>100</v>
      </c>
      <c r="L37" s="9">
        <f t="shared" si="3"/>
        <v>40</v>
      </c>
      <c r="M37" s="9">
        <v>89.2</v>
      </c>
      <c r="N37" s="9">
        <f t="shared" si="4"/>
        <v>53.52</v>
      </c>
      <c r="O37" s="9">
        <f t="shared" si="5"/>
        <v>93.52</v>
      </c>
      <c r="P37" s="2">
        <v>1</v>
      </c>
    </row>
    <row r="38" spans="1:16" s="1" customFormat="1" ht="18" customHeight="1">
      <c r="A38" s="2">
        <v>34</v>
      </c>
      <c r="B38" s="7" t="s">
        <v>99</v>
      </c>
      <c r="C38" s="7" t="s">
        <v>18</v>
      </c>
      <c r="D38" s="2" t="s">
        <v>100</v>
      </c>
      <c r="E38" s="2" t="s">
        <v>90</v>
      </c>
      <c r="F38" s="2" t="s">
        <v>73</v>
      </c>
      <c r="G38" s="8" t="s">
        <v>22</v>
      </c>
      <c r="H38" s="2">
        <v>1</v>
      </c>
      <c r="I38" s="2">
        <v>99.5</v>
      </c>
      <c r="J38" s="2">
        <v>92</v>
      </c>
      <c r="K38" s="2">
        <v>95.75</v>
      </c>
      <c r="L38" s="9">
        <f t="shared" si="3"/>
        <v>38.299999999999997</v>
      </c>
      <c r="M38" s="9">
        <v>87.6</v>
      </c>
      <c r="N38" s="9">
        <f t="shared" si="4"/>
        <v>52.56</v>
      </c>
      <c r="O38" s="9">
        <f t="shared" si="5"/>
        <v>90.86</v>
      </c>
      <c r="P38" s="2">
        <v>2</v>
      </c>
    </row>
    <row r="39" spans="1:16" s="1" customFormat="1" ht="18" customHeight="1">
      <c r="A39" s="2">
        <v>35</v>
      </c>
      <c r="B39" s="7" t="s">
        <v>101</v>
      </c>
      <c r="C39" s="7" t="s">
        <v>18</v>
      </c>
      <c r="D39" s="2" t="s">
        <v>102</v>
      </c>
      <c r="E39" s="2" t="s">
        <v>90</v>
      </c>
      <c r="F39" s="2" t="s">
        <v>103</v>
      </c>
      <c r="G39" s="8" t="s">
        <v>22</v>
      </c>
      <c r="H39" s="2">
        <v>1</v>
      </c>
      <c r="I39" s="2">
        <v>111.5</v>
      </c>
      <c r="J39" s="2">
        <v>74.5</v>
      </c>
      <c r="K39" s="2">
        <v>93</v>
      </c>
      <c r="L39" s="9">
        <f t="shared" si="3"/>
        <v>37.200000000000003</v>
      </c>
      <c r="M39" s="9">
        <v>79.400000000000006</v>
      </c>
      <c r="N39" s="9">
        <f t="shared" si="4"/>
        <v>47.64</v>
      </c>
      <c r="O39" s="10">
        <f t="shared" si="5"/>
        <v>84.84</v>
      </c>
      <c r="P39" s="2">
        <v>1</v>
      </c>
    </row>
    <row r="40" spans="1:16" s="1" customFormat="1" ht="18" customHeight="1">
      <c r="A40" s="2">
        <v>36</v>
      </c>
      <c r="B40" s="7" t="s">
        <v>104</v>
      </c>
      <c r="C40" s="7" t="s">
        <v>18</v>
      </c>
      <c r="D40" s="2" t="s">
        <v>105</v>
      </c>
      <c r="E40" s="2" t="s">
        <v>90</v>
      </c>
      <c r="F40" s="2" t="s">
        <v>103</v>
      </c>
      <c r="G40" s="8" t="s">
        <v>22</v>
      </c>
      <c r="H40" s="2">
        <v>1</v>
      </c>
      <c r="I40" s="2">
        <v>109</v>
      </c>
      <c r="J40" s="2">
        <v>86.5</v>
      </c>
      <c r="K40" s="2">
        <v>97.75</v>
      </c>
      <c r="L40" s="9">
        <v>39.1</v>
      </c>
      <c r="M40" s="9" t="s">
        <v>153</v>
      </c>
      <c r="N40" s="9" t="s">
        <v>153</v>
      </c>
      <c r="O40" s="9">
        <f>+L40</f>
        <v>39.1</v>
      </c>
      <c r="P40" s="2">
        <v>2</v>
      </c>
    </row>
    <row r="41" spans="1:16" s="1" customFormat="1" ht="18" customHeight="1">
      <c r="A41" s="2">
        <v>37</v>
      </c>
      <c r="B41" s="7" t="s">
        <v>106</v>
      </c>
      <c r="C41" s="7" t="s">
        <v>18</v>
      </c>
      <c r="D41" s="2" t="s">
        <v>107</v>
      </c>
      <c r="E41" s="2" t="s">
        <v>108</v>
      </c>
      <c r="F41" s="2" t="s">
        <v>73</v>
      </c>
      <c r="G41" s="8" t="s">
        <v>22</v>
      </c>
      <c r="H41" s="2">
        <v>1</v>
      </c>
      <c r="I41" s="2">
        <v>103</v>
      </c>
      <c r="J41" s="2">
        <v>77</v>
      </c>
      <c r="K41" s="2">
        <v>90</v>
      </c>
      <c r="L41" s="9">
        <f>+K41*0.4</f>
        <v>36</v>
      </c>
      <c r="M41" s="9">
        <v>84.2</v>
      </c>
      <c r="N41" s="9">
        <f>+M41*0.6</f>
        <v>50.52</v>
      </c>
      <c r="O41" s="9">
        <f>+N41+L41</f>
        <v>86.52</v>
      </c>
      <c r="P41" s="2">
        <v>1</v>
      </c>
    </row>
    <row r="42" spans="1:16" s="1" customFormat="1" ht="18" customHeight="1">
      <c r="A42" s="2">
        <v>38</v>
      </c>
      <c r="B42" s="7" t="s">
        <v>109</v>
      </c>
      <c r="C42" s="7" t="s">
        <v>41</v>
      </c>
      <c r="D42" s="2" t="s">
        <v>110</v>
      </c>
      <c r="E42" s="2" t="s">
        <v>108</v>
      </c>
      <c r="F42" s="2" t="s">
        <v>73</v>
      </c>
      <c r="G42" s="8" t="s">
        <v>22</v>
      </c>
      <c r="H42" s="2">
        <v>1</v>
      </c>
      <c r="I42" s="2">
        <v>100</v>
      </c>
      <c r="J42" s="2">
        <v>71.5</v>
      </c>
      <c r="K42" s="2">
        <v>85.75</v>
      </c>
      <c r="L42" s="9">
        <f>+K42*0.4</f>
        <v>34.299999999999997</v>
      </c>
      <c r="M42" s="9">
        <v>78</v>
      </c>
      <c r="N42" s="9">
        <f>+M42*0.6</f>
        <v>46.8</v>
      </c>
      <c r="O42" s="9">
        <f>+N42+L42</f>
        <v>81.099999999999994</v>
      </c>
      <c r="P42" s="2">
        <v>2</v>
      </c>
    </row>
    <row r="43" spans="1:16" s="1" customFormat="1" ht="18" customHeight="1">
      <c r="A43" s="2">
        <v>39</v>
      </c>
      <c r="B43" s="7" t="s">
        <v>111</v>
      </c>
      <c r="C43" s="7" t="s">
        <v>18</v>
      </c>
      <c r="D43" s="2" t="s">
        <v>112</v>
      </c>
      <c r="E43" s="2" t="s">
        <v>108</v>
      </c>
      <c r="F43" s="2" t="s">
        <v>59</v>
      </c>
      <c r="G43" s="8" t="s">
        <v>22</v>
      </c>
      <c r="H43" s="2">
        <v>1</v>
      </c>
      <c r="I43" s="2">
        <v>105</v>
      </c>
      <c r="J43" s="2">
        <v>84.5</v>
      </c>
      <c r="K43" s="2">
        <v>94.75</v>
      </c>
      <c r="L43" s="9">
        <f>+K43*0.4</f>
        <v>37.9</v>
      </c>
      <c r="M43" s="9">
        <v>86</v>
      </c>
      <c r="N43" s="9">
        <f>+M43*0.6</f>
        <v>51.6</v>
      </c>
      <c r="O43" s="9">
        <f>+N43+L43</f>
        <v>89.5</v>
      </c>
      <c r="P43" s="2">
        <v>1</v>
      </c>
    </row>
    <row r="44" spans="1:16" s="1" customFormat="1" ht="18" customHeight="1">
      <c r="A44" s="2">
        <v>40</v>
      </c>
      <c r="B44" s="7" t="s">
        <v>113</v>
      </c>
      <c r="C44" s="7" t="s">
        <v>18</v>
      </c>
      <c r="D44" s="2" t="s">
        <v>114</v>
      </c>
      <c r="E44" s="2" t="s">
        <v>108</v>
      </c>
      <c r="F44" s="2" t="s">
        <v>59</v>
      </c>
      <c r="G44" s="8" t="s">
        <v>22</v>
      </c>
      <c r="H44" s="2">
        <v>1</v>
      </c>
      <c r="I44" s="2">
        <v>101</v>
      </c>
      <c r="J44" s="2">
        <v>86.5</v>
      </c>
      <c r="K44" s="2">
        <v>93.75</v>
      </c>
      <c r="L44" s="9">
        <f>+K44*0.4</f>
        <v>37.5</v>
      </c>
      <c r="M44" s="9">
        <v>80.8</v>
      </c>
      <c r="N44" s="9">
        <f>+M44*0.6</f>
        <v>48.48</v>
      </c>
      <c r="O44" s="9">
        <f>+N44+L44</f>
        <v>85.98</v>
      </c>
      <c r="P44" s="2">
        <v>2</v>
      </c>
    </row>
    <row r="45" spans="1:16" s="1" customFormat="1" ht="18" customHeight="1">
      <c r="A45" s="2">
        <v>41</v>
      </c>
      <c r="B45" s="7" t="s">
        <v>115</v>
      </c>
      <c r="C45" s="7" t="s">
        <v>18</v>
      </c>
      <c r="D45" s="2" t="s">
        <v>116</v>
      </c>
      <c r="E45" s="2" t="s">
        <v>117</v>
      </c>
      <c r="F45" s="2" t="s">
        <v>118</v>
      </c>
      <c r="G45" s="8" t="s">
        <v>22</v>
      </c>
      <c r="H45" s="11">
        <v>4</v>
      </c>
      <c r="I45" s="2">
        <v>99.5</v>
      </c>
      <c r="J45" s="2">
        <v>97</v>
      </c>
      <c r="K45" s="2">
        <v>98.25</v>
      </c>
      <c r="L45" s="9">
        <f t="shared" ref="L45:L60" si="6">+K45*0.4</f>
        <v>39.299999999999997</v>
      </c>
      <c r="M45" s="9">
        <v>83.2</v>
      </c>
      <c r="N45" s="9">
        <f t="shared" ref="N45:N60" si="7">+M45*0.6</f>
        <v>49.92</v>
      </c>
      <c r="O45" s="9">
        <f t="shared" ref="O45:O60" si="8">+N45+L45</f>
        <v>89.22</v>
      </c>
      <c r="P45" s="10">
        <v>1</v>
      </c>
    </row>
    <row r="46" spans="1:16" s="1" customFormat="1" ht="18" customHeight="1">
      <c r="A46" s="2">
        <v>42</v>
      </c>
      <c r="B46" s="7" t="s">
        <v>119</v>
      </c>
      <c r="C46" s="7" t="s">
        <v>18</v>
      </c>
      <c r="D46" s="2" t="s">
        <v>120</v>
      </c>
      <c r="E46" s="2" t="s">
        <v>117</v>
      </c>
      <c r="F46" s="2" t="s">
        <v>118</v>
      </c>
      <c r="G46" s="8" t="s">
        <v>22</v>
      </c>
      <c r="H46" s="11">
        <v>4</v>
      </c>
      <c r="I46" s="2">
        <v>100</v>
      </c>
      <c r="J46" s="2">
        <v>95.5</v>
      </c>
      <c r="K46" s="2">
        <v>97.75</v>
      </c>
      <c r="L46" s="9">
        <f t="shared" si="6"/>
        <v>39.1</v>
      </c>
      <c r="M46" s="9">
        <v>83.2</v>
      </c>
      <c r="N46" s="9">
        <f t="shared" si="7"/>
        <v>49.92</v>
      </c>
      <c r="O46" s="9">
        <f t="shared" si="8"/>
        <v>89.02</v>
      </c>
      <c r="P46" s="10">
        <v>2</v>
      </c>
    </row>
    <row r="47" spans="1:16" s="1" customFormat="1" ht="18" customHeight="1">
      <c r="A47" s="2">
        <v>43</v>
      </c>
      <c r="B47" s="7" t="s">
        <v>121</v>
      </c>
      <c r="C47" s="7" t="s">
        <v>18</v>
      </c>
      <c r="D47" s="2" t="s">
        <v>122</v>
      </c>
      <c r="E47" s="2" t="s">
        <v>117</v>
      </c>
      <c r="F47" s="2" t="s">
        <v>118</v>
      </c>
      <c r="G47" s="8" t="s">
        <v>22</v>
      </c>
      <c r="H47" s="11">
        <v>4</v>
      </c>
      <c r="I47" s="2">
        <v>86</v>
      </c>
      <c r="J47" s="2">
        <v>92.5</v>
      </c>
      <c r="K47" s="2">
        <v>89.25</v>
      </c>
      <c r="L47" s="9">
        <f t="shared" si="6"/>
        <v>35.700000000000003</v>
      </c>
      <c r="M47" s="9">
        <v>84.6</v>
      </c>
      <c r="N47" s="9">
        <f t="shared" si="7"/>
        <v>50.76</v>
      </c>
      <c r="O47" s="9">
        <f t="shared" si="8"/>
        <v>86.46</v>
      </c>
      <c r="P47" s="10">
        <v>3</v>
      </c>
    </row>
    <row r="48" spans="1:16" s="1" customFormat="1" ht="18" customHeight="1">
      <c r="A48" s="2">
        <v>44</v>
      </c>
      <c r="B48" s="7" t="s">
        <v>123</v>
      </c>
      <c r="C48" s="7" t="s">
        <v>18</v>
      </c>
      <c r="D48" s="2" t="s">
        <v>124</v>
      </c>
      <c r="E48" s="2" t="s">
        <v>117</v>
      </c>
      <c r="F48" s="2" t="s">
        <v>118</v>
      </c>
      <c r="G48" s="8" t="s">
        <v>22</v>
      </c>
      <c r="H48" s="11">
        <v>4</v>
      </c>
      <c r="I48" s="2">
        <v>77.5</v>
      </c>
      <c r="J48" s="2">
        <v>100.5</v>
      </c>
      <c r="K48" s="2">
        <v>89</v>
      </c>
      <c r="L48" s="9">
        <f t="shared" si="6"/>
        <v>35.6</v>
      </c>
      <c r="M48" s="9">
        <v>83.2</v>
      </c>
      <c r="N48" s="9">
        <f t="shared" si="7"/>
        <v>49.92</v>
      </c>
      <c r="O48" s="9">
        <f t="shared" si="8"/>
        <v>85.52</v>
      </c>
      <c r="P48" s="10">
        <v>4</v>
      </c>
    </row>
    <row r="49" spans="1:16" s="1" customFormat="1" ht="18" customHeight="1">
      <c r="A49" s="2">
        <v>45</v>
      </c>
      <c r="B49" s="7" t="s">
        <v>125</v>
      </c>
      <c r="C49" s="7" t="s">
        <v>18</v>
      </c>
      <c r="D49" s="2" t="s">
        <v>126</v>
      </c>
      <c r="E49" s="2" t="s">
        <v>117</v>
      </c>
      <c r="F49" s="2" t="s">
        <v>118</v>
      </c>
      <c r="G49" s="8" t="s">
        <v>22</v>
      </c>
      <c r="H49" s="11">
        <v>4</v>
      </c>
      <c r="I49" s="2">
        <v>80</v>
      </c>
      <c r="J49" s="2">
        <v>102</v>
      </c>
      <c r="K49" s="2">
        <v>91</v>
      </c>
      <c r="L49" s="9">
        <f t="shared" si="6"/>
        <v>36.4</v>
      </c>
      <c r="M49" s="9">
        <v>81</v>
      </c>
      <c r="N49" s="9">
        <f t="shared" si="7"/>
        <v>48.6</v>
      </c>
      <c r="O49" s="9">
        <f t="shared" si="8"/>
        <v>85</v>
      </c>
      <c r="P49" s="10">
        <v>5</v>
      </c>
    </row>
    <row r="50" spans="1:16" s="1" customFormat="1" ht="18" customHeight="1">
      <c r="A50" s="2">
        <v>46</v>
      </c>
      <c r="B50" s="7" t="s">
        <v>127</v>
      </c>
      <c r="C50" s="7" t="s">
        <v>18</v>
      </c>
      <c r="D50" s="2" t="s">
        <v>128</v>
      </c>
      <c r="E50" s="2" t="s">
        <v>117</v>
      </c>
      <c r="F50" s="2" t="s">
        <v>118</v>
      </c>
      <c r="G50" s="8" t="s">
        <v>22</v>
      </c>
      <c r="H50" s="11">
        <v>4</v>
      </c>
      <c r="I50" s="2">
        <v>97</v>
      </c>
      <c r="J50" s="2">
        <v>89.5</v>
      </c>
      <c r="K50" s="2">
        <v>93.25</v>
      </c>
      <c r="L50" s="9">
        <f t="shared" si="6"/>
        <v>37.299999999999997</v>
      </c>
      <c r="M50" s="9">
        <v>78</v>
      </c>
      <c r="N50" s="9">
        <f t="shared" si="7"/>
        <v>46.8</v>
      </c>
      <c r="O50" s="9">
        <f t="shared" si="8"/>
        <v>84.1</v>
      </c>
      <c r="P50" s="10">
        <v>6</v>
      </c>
    </row>
    <row r="51" spans="1:16" s="1" customFormat="1" ht="18" customHeight="1">
      <c r="A51" s="2">
        <v>47</v>
      </c>
      <c r="B51" s="7" t="s">
        <v>129</v>
      </c>
      <c r="C51" s="7" t="s">
        <v>18</v>
      </c>
      <c r="D51" s="2" t="s">
        <v>130</v>
      </c>
      <c r="E51" s="2" t="s">
        <v>117</v>
      </c>
      <c r="F51" s="2" t="s">
        <v>118</v>
      </c>
      <c r="G51" s="8" t="s">
        <v>22</v>
      </c>
      <c r="H51" s="11">
        <v>4</v>
      </c>
      <c r="I51" s="2">
        <v>83.5</v>
      </c>
      <c r="J51" s="2">
        <v>95</v>
      </c>
      <c r="K51" s="2">
        <v>89.25</v>
      </c>
      <c r="L51" s="9">
        <f t="shared" si="6"/>
        <v>35.700000000000003</v>
      </c>
      <c r="M51" s="9">
        <v>79.8</v>
      </c>
      <c r="N51" s="9">
        <f t="shared" si="7"/>
        <v>47.88</v>
      </c>
      <c r="O51" s="9">
        <f t="shared" si="8"/>
        <v>83.58</v>
      </c>
      <c r="P51" s="10">
        <v>7</v>
      </c>
    </row>
    <row r="52" spans="1:16" s="1" customFormat="1" ht="18" customHeight="1">
      <c r="A52" s="2">
        <v>48</v>
      </c>
      <c r="B52" s="7" t="s">
        <v>131</v>
      </c>
      <c r="C52" s="7" t="s">
        <v>18</v>
      </c>
      <c r="D52" s="2" t="s">
        <v>132</v>
      </c>
      <c r="E52" s="2" t="s">
        <v>117</v>
      </c>
      <c r="F52" s="2" t="s">
        <v>118</v>
      </c>
      <c r="G52" s="8" t="s">
        <v>22</v>
      </c>
      <c r="H52" s="11">
        <v>4</v>
      </c>
      <c r="I52" s="2">
        <v>91</v>
      </c>
      <c r="J52" s="2">
        <v>89.5</v>
      </c>
      <c r="K52" s="2">
        <v>90.25</v>
      </c>
      <c r="L52" s="9">
        <f t="shared" si="6"/>
        <v>36.1</v>
      </c>
      <c r="M52" s="9">
        <v>76.599999999999994</v>
      </c>
      <c r="N52" s="9">
        <f t="shared" si="7"/>
        <v>45.96</v>
      </c>
      <c r="O52" s="9">
        <f t="shared" si="8"/>
        <v>82.06</v>
      </c>
      <c r="P52" s="10">
        <v>8</v>
      </c>
    </row>
    <row r="53" spans="1:16" s="1" customFormat="1" ht="18" customHeight="1">
      <c r="A53" s="2">
        <v>49</v>
      </c>
      <c r="B53" s="7" t="s">
        <v>133</v>
      </c>
      <c r="C53" s="7" t="s">
        <v>18</v>
      </c>
      <c r="D53" s="2" t="s">
        <v>134</v>
      </c>
      <c r="E53" s="2" t="s">
        <v>135</v>
      </c>
      <c r="F53" s="2" t="s">
        <v>118</v>
      </c>
      <c r="G53" s="8" t="s">
        <v>22</v>
      </c>
      <c r="H53" s="11">
        <v>3</v>
      </c>
      <c r="I53" s="2">
        <v>89</v>
      </c>
      <c r="J53" s="2">
        <v>101</v>
      </c>
      <c r="K53" s="2">
        <v>95</v>
      </c>
      <c r="L53" s="9">
        <f t="shared" si="6"/>
        <v>38</v>
      </c>
      <c r="M53" s="9">
        <v>86.2</v>
      </c>
      <c r="N53" s="9">
        <f t="shared" si="7"/>
        <v>51.72</v>
      </c>
      <c r="O53" s="9">
        <f t="shared" si="8"/>
        <v>89.72</v>
      </c>
      <c r="P53" s="10">
        <v>1</v>
      </c>
    </row>
    <row r="54" spans="1:16" s="1" customFormat="1" ht="18" customHeight="1">
      <c r="A54" s="2">
        <v>50</v>
      </c>
      <c r="B54" s="7" t="s">
        <v>136</v>
      </c>
      <c r="C54" s="7" t="s">
        <v>18</v>
      </c>
      <c r="D54" s="2" t="s">
        <v>137</v>
      </c>
      <c r="E54" s="2" t="s">
        <v>135</v>
      </c>
      <c r="F54" s="2" t="s">
        <v>118</v>
      </c>
      <c r="G54" s="8" t="s">
        <v>22</v>
      </c>
      <c r="H54" s="2">
        <v>3</v>
      </c>
      <c r="I54" s="2">
        <v>92.5</v>
      </c>
      <c r="J54" s="2">
        <v>99.5</v>
      </c>
      <c r="K54" s="2">
        <v>96</v>
      </c>
      <c r="L54" s="9">
        <f t="shared" si="6"/>
        <v>38.4</v>
      </c>
      <c r="M54" s="9">
        <v>83.2</v>
      </c>
      <c r="N54" s="9">
        <f t="shared" si="7"/>
        <v>49.92</v>
      </c>
      <c r="O54" s="9">
        <f t="shared" si="8"/>
        <v>88.32</v>
      </c>
      <c r="P54" s="10">
        <v>2</v>
      </c>
    </row>
    <row r="55" spans="1:16" s="1" customFormat="1" ht="18" customHeight="1">
      <c r="A55" s="2">
        <v>51</v>
      </c>
      <c r="B55" s="7" t="s">
        <v>138</v>
      </c>
      <c r="C55" s="7" t="s">
        <v>18</v>
      </c>
      <c r="D55" s="2" t="s">
        <v>139</v>
      </c>
      <c r="E55" s="2" t="s">
        <v>135</v>
      </c>
      <c r="F55" s="2" t="s">
        <v>118</v>
      </c>
      <c r="G55" s="8" t="s">
        <v>22</v>
      </c>
      <c r="H55" s="11">
        <v>3</v>
      </c>
      <c r="I55" s="2">
        <v>88</v>
      </c>
      <c r="J55" s="2">
        <v>101</v>
      </c>
      <c r="K55" s="2">
        <v>94.5</v>
      </c>
      <c r="L55" s="9">
        <f t="shared" si="6"/>
        <v>37.799999999999997</v>
      </c>
      <c r="M55" s="9">
        <v>83.8</v>
      </c>
      <c r="N55" s="9">
        <f t="shared" si="7"/>
        <v>50.28</v>
      </c>
      <c r="O55" s="9">
        <f t="shared" si="8"/>
        <v>88.08</v>
      </c>
      <c r="P55" s="10">
        <v>3</v>
      </c>
    </row>
    <row r="56" spans="1:16" s="1" customFormat="1" ht="18" customHeight="1">
      <c r="A56" s="2">
        <v>52</v>
      </c>
      <c r="B56" s="7" t="s">
        <v>140</v>
      </c>
      <c r="C56" s="7" t="s">
        <v>18</v>
      </c>
      <c r="D56" s="2" t="s">
        <v>141</v>
      </c>
      <c r="E56" s="2" t="s">
        <v>135</v>
      </c>
      <c r="F56" s="2" t="s">
        <v>118</v>
      </c>
      <c r="G56" s="8" t="s">
        <v>22</v>
      </c>
      <c r="H56" s="2">
        <v>3</v>
      </c>
      <c r="I56" s="2">
        <v>88</v>
      </c>
      <c r="J56" s="2">
        <v>104</v>
      </c>
      <c r="K56" s="2">
        <v>96</v>
      </c>
      <c r="L56" s="9">
        <f t="shared" si="6"/>
        <v>38.4</v>
      </c>
      <c r="M56" s="9">
        <v>82</v>
      </c>
      <c r="N56" s="9">
        <f t="shared" si="7"/>
        <v>49.2</v>
      </c>
      <c r="O56" s="9">
        <f t="shared" si="8"/>
        <v>87.6</v>
      </c>
      <c r="P56" s="10">
        <v>4</v>
      </c>
    </row>
    <row r="57" spans="1:16" s="1" customFormat="1" ht="18" customHeight="1">
      <c r="A57" s="2">
        <v>53</v>
      </c>
      <c r="B57" s="7" t="s">
        <v>142</v>
      </c>
      <c r="C57" s="7" t="s">
        <v>18</v>
      </c>
      <c r="D57" s="2" t="s">
        <v>143</v>
      </c>
      <c r="E57" s="2" t="s">
        <v>135</v>
      </c>
      <c r="F57" s="2" t="s">
        <v>118</v>
      </c>
      <c r="G57" s="8" t="s">
        <v>22</v>
      </c>
      <c r="H57" s="11">
        <v>3</v>
      </c>
      <c r="I57" s="2">
        <v>102</v>
      </c>
      <c r="J57" s="2">
        <v>85.5</v>
      </c>
      <c r="K57" s="2">
        <v>93.75</v>
      </c>
      <c r="L57" s="9">
        <f t="shared" si="6"/>
        <v>37.5</v>
      </c>
      <c r="M57" s="9">
        <v>82</v>
      </c>
      <c r="N57" s="9">
        <f t="shared" si="7"/>
        <v>49.2</v>
      </c>
      <c r="O57" s="9">
        <f t="shared" si="8"/>
        <v>86.7</v>
      </c>
      <c r="P57" s="10">
        <v>5</v>
      </c>
    </row>
    <row r="58" spans="1:16" s="1" customFormat="1" ht="18" customHeight="1">
      <c r="A58" s="2">
        <v>54</v>
      </c>
      <c r="B58" s="7" t="s">
        <v>144</v>
      </c>
      <c r="C58" s="7" t="s">
        <v>18</v>
      </c>
      <c r="D58" s="2" t="s">
        <v>145</v>
      </c>
      <c r="E58" s="2" t="s">
        <v>135</v>
      </c>
      <c r="F58" s="2" t="s">
        <v>118</v>
      </c>
      <c r="G58" s="8" t="s">
        <v>22</v>
      </c>
      <c r="H58" s="2">
        <v>3</v>
      </c>
      <c r="I58" s="2">
        <v>89.5</v>
      </c>
      <c r="J58" s="2">
        <v>99.5</v>
      </c>
      <c r="K58" s="2">
        <v>94.5</v>
      </c>
      <c r="L58" s="9">
        <f t="shared" si="6"/>
        <v>37.799999999999997</v>
      </c>
      <c r="M58" s="9">
        <v>77.8</v>
      </c>
      <c r="N58" s="9">
        <f t="shared" si="7"/>
        <v>46.68</v>
      </c>
      <c r="O58" s="9">
        <f t="shared" si="8"/>
        <v>84.48</v>
      </c>
      <c r="P58" s="10">
        <v>6</v>
      </c>
    </row>
    <row r="59" spans="1:16" s="1" customFormat="1" ht="18" customHeight="1">
      <c r="A59" s="2">
        <v>55</v>
      </c>
      <c r="B59" s="7" t="s">
        <v>146</v>
      </c>
      <c r="C59" s="7" t="s">
        <v>18</v>
      </c>
      <c r="D59" s="2" t="s">
        <v>147</v>
      </c>
      <c r="E59" s="2" t="s">
        <v>148</v>
      </c>
      <c r="F59" s="2" t="s">
        <v>118</v>
      </c>
      <c r="G59" s="8" t="s">
        <v>22</v>
      </c>
      <c r="H59" s="2">
        <v>1</v>
      </c>
      <c r="I59" s="2">
        <v>86</v>
      </c>
      <c r="J59" s="2">
        <v>97</v>
      </c>
      <c r="K59" s="2">
        <v>91.5</v>
      </c>
      <c r="L59" s="9">
        <f t="shared" si="6"/>
        <v>36.6</v>
      </c>
      <c r="M59" s="9">
        <v>86.6</v>
      </c>
      <c r="N59" s="9">
        <f t="shared" si="7"/>
        <v>51.96</v>
      </c>
      <c r="O59" s="9">
        <f t="shared" si="8"/>
        <v>88.56</v>
      </c>
      <c r="P59" s="10">
        <v>1</v>
      </c>
    </row>
    <row r="60" spans="1:16" s="1" customFormat="1" ht="18" customHeight="1">
      <c r="A60" s="2">
        <v>56</v>
      </c>
      <c r="B60" s="7" t="s">
        <v>149</v>
      </c>
      <c r="C60" s="7" t="s">
        <v>18</v>
      </c>
      <c r="D60" s="2" t="s">
        <v>150</v>
      </c>
      <c r="E60" s="2" t="s">
        <v>148</v>
      </c>
      <c r="F60" s="2" t="s">
        <v>118</v>
      </c>
      <c r="G60" s="8" t="s">
        <v>22</v>
      </c>
      <c r="H60" s="2">
        <v>1</v>
      </c>
      <c r="I60" s="2">
        <v>86</v>
      </c>
      <c r="J60" s="2">
        <v>85.5</v>
      </c>
      <c r="K60" s="2">
        <v>85.75</v>
      </c>
      <c r="L60" s="9">
        <f t="shared" si="6"/>
        <v>34.299999999999997</v>
      </c>
      <c r="M60" s="9">
        <v>77.8</v>
      </c>
      <c r="N60" s="9">
        <f t="shared" si="7"/>
        <v>46.68</v>
      </c>
      <c r="O60" s="9">
        <f t="shared" si="8"/>
        <v>80.98</v>
      </c>
      <c r="P60" s="10">
        <v>2</v>
      </c>
    </row>
  </sheetData>
  <mergeCells count="2">
    <mergeCell ref="A2:P2"/>
    <mergeCell ref="A1:B1"/>
  </mergeCells>
  <phoneticPr fontId="4" type="noConversion"/>
  <dataValidations count="1">
    <dataValidation type="whole" allowBlank="1" showInputMessage="1" showErrorMessage="1" errorTitle="请输入1-6的整数" error="请输入1-6的整数" sqref="H55 H57 H45:H53">
      <formula1>1</formula1>
      <formula2>6</formula2>
    </dataValidation>
  </dataValidations>
  <pageMargins left="0.31458333333333299" right="0.156944444444444" top="0.66874999999999996" bottom="0.62986111111111098" header="0.5" footer="0.5"/>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总成绩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李墨耕</dc:creator>
  <cp:lastModifiedBy>Administrator</cp:lastModifiedBy>
  <cp:lastPrinted>2026-06-15T03:01:51Z</cp:lastPrinted>
  <dcterms:created xsi:type="dcterms:W3CDTF">2023-05-13T03:15:00Z</dcterms:created>
  <dcterms:modified xsi:type="dcterms:W3CDTF">2026-06-15T03:02:59Z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74C32D081E624AF7B8FCD67A0FAB2177_12</vt:lpwstr>
  </property>
  <property fmtid="{D5CDD505-2E9C-101B-9397-08002B2CF9AE}" pid="4" name="KSOReadingLayout">
    <vt:bool>true</vt:bool>
  </property>
  <property fmtid="{D5CDD505-2E9C-101B-9397-08002B2CF9AE}" pid="5" name="CalculationRule">
    <vt:i4>0</vt:i4>
  </property>
</Properties>
</file>